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/>
  <calcPr fullCalcOnLoad="1"/>
</workbook>
</file>

<file path=xl/sharedStrings.xml><?xml version="1.0" encoding="utf-8"?>
<sst xmlns="http://schemas.openxmlformats.org/spreadsheetml/2006/main" count="583" uniqueCount="240">
  <si>
    <t>Pieczątka firmowa Wykonawcy</t>
  </si>
  <si>
    <t>Załącznik Nr 3</t>
  </si>
  <si>
    <t xml:space="preserve">FORMULARZ ASORTYMENTOWO - CENOWY </t>
  </si>
  <si>
    <t>Pakiet nr 1 - Drobny sprzęt laboratoryjny ze szkła</t>
  </si>
  <si>
    <t>L.p.</t>
  </si>
  <si>
    <t>Nazwa</t>
  </si>
  <si>
    <t>Nr kat.</t>
  </si>
  <si>
    <t>Nazwa handlowa oferowanego przez wykonawcę asortymentu*</t>
  </si>
  <si>
    <t>Szacunkowa ilość w sztukach</t>
  </si>
  <si>
    <t>Wielkość opakowania</t>
  </si>
  <si>
    <t>Ilość opakowań po przeliczeniu</t>
  </si>
  <si>
    <t>Cena netto opakowania</t>
  </si>
  <si>
    <t>Cena brutto opakowania</t>
  </si>
  <si>
    <t>Wartość netto</t>
  </si>
  <si>
    <t>VAT podany w %</t>
  </si>
  <si>
    <t>Wartość brutto</t>
  </si>
  <si>
    <t>Producent</t>
  </si>
  <si>
    <t>A</t>
  </si>
  <si>
    <t>B</t>
  </si>
  <si>
    <t>C=A*B</t>
  </si>
  <si>
    <t>D</t>
  </si>
  <si>
    <t>E=C+D</t>
  </si>
  <si>
    <t>1.</t>
  </si>
  <si>
    <t>Szkiełka podstawowe mikroskopowe ze szlifowanymi krawędziami, gładkie w rozmiarze min. 75x25 mm – max. 76x26 mm, grubości  1,0mm – 1,2 mm, z dwustronnym matowym polem do opisu. Do badań in vitro</t>
  </si>
  <si>
    <t>2.</t>
  </si>
  <si>
    <t>Szkiełka podstawowe mikroskopowe ze szlifowanymi krawędziami, gładkie, w rozmiarze min. 75 mmx2 5 mm - max. 76 mm x 26 mm, grubości  1,0 mm - 1,2 mm, przeznaczone do badan próbek pochodzących od ludzi in vitro</t>
  </si>
  <si>
    <t>3.</t>
  </si>
  <si>
    <t>Szkiełka nakrywkowe 20x20 mm, do badań in vitro</t>
  </si>
  <si>
    <t>4.</t>
  </si>
  <si>
    <t>Pipety szklane, wielomiarowe, na wypływ całkowity, ze szkła sodowo-wapniowego z zerem na górze, w klasie dokładności B, pojemność 1 ml</t>
  </si>
  <si>
    <t>5.</t>
  </si>
  <si>
    <t>Pipety szklane, wielomiarowe, na wypływ całkowity, ze szkła sodowo-wapniowego z zerem na górze, w klasie dokładności B, pojemność 5 ml</t>
  </si>
  <si>
    <t>6.</t>
  </si>
  <si>
    <t>Pipety szklane, wielomiarowe, na wypływ całkowity, ze szkła sodowo-wapniowego z zerem na górze, w klasie dokładności B, pojemność 10 ml</t>
  </si>
  <si>
    <t>7.</t>
  </si>
  <si>
    <t>Zlewki miarowe, wysokie, z podziałką, pojemność 600 ml, ze szkła bromokrzemowego</t>
  </si>
  <si>
    <t>8.</t>
  </si>
  <si>
    <t>Zlewki miarowe, wysokie z podziałką, pojemność 100 ml, ze szkła bromokrzemowego</t>
  </si>
  <si>
    <t>9.</t>
  </si>
  <si>
    <t xml:space="preserve">Probówki bakteriologiczne, okrągłodenne 16/150 </t>
  </si>
  <si>
    <t>10.</t>
  </si>
  <si>
    <t xml:space="preserve">Probówki bakteriologiczne, okrągłodenne 12/100 </t>
  </si>
  <si>
    <t>11.</t>
  </si>
  <si>
    <t>Kolba Erlenmeyera, ze szkła bromokrzemowego bez szlifu, wąska szyjka, pojemność 1000 ml</t>
  </si>
  <si>
    <t>12.</t>
  </si>
  <si>
    <t>Probówki bakteriologiczne okrągłodenne 12 x 75mm,  poj. użytkowa  4 ml, poj. całkowita 5 ml</t>
  </si>
  <si>
    <t>13.</t>
  </si>
  <si>
    <t>Kamera z dwiema siatkami Burkera</t>
  </si>
  <si>
    <t>14.</t>
  </si>
  <si>
    <t>Kamera z dwiema siatkami Fuscha - Rosenthala</t>
  </si>
  <si>
    <t>15.</t>
  </si>
  <si>
    <t>Szkiełka nakrywkowe do kamer o wym.  20x26mm gr. 0,4mm ze szlifowanymi krawędziami</t>
  </si>
  <si>
    <t>Razem</t>
  </si>
  <si>
    <t>* przez nazwę handlową,  należy rozumieć podanie nazwy jaka  będzie umieszczana na fakturze</t>
  </si>
  <si>
    <t>Pieczęć i podpis Wykonawcy</t>
  </si>
  <si>
    <t>Pakiet nr  2  -  Probówki, końcówki do pipet, pojemniki z plastiku oraz inny drobny sprzęt</t>
  </si>
  <si>
    <t>Szacunkowa ilość w szt.</t>
  </si>
  <si>
    <t>Probówki z PP okrągłodenne średnica 16 mm, długość 100 mm, pojemność 11 ml, bez znacznika</t>
  </si>
  <si>
    <t>Probówki z PS-1, stożkowodenne, do moczu bez kołnierza, bez korka, ze znacznikiem, pojemność 10 ml, średnica 16 mm</t>
  </si>
  <si>
    <t>Probówki z polistyrenu, bez podziałki, o wymiarach 12 x 75 mm, pojemność użytkowa 4 ml, pojemność całkowita 5 ml</t>
  </si>
  <si>
    <t>Końcówki do pipet automatycznych, typu Eppendorf o pojemności 200 µl, bezbarwne lub żółte (kompatybilne  do pipet BioHit, HTL Mikrolit) , o podwyższonej jakości typu superior</t>
  </si>
  <si>
    <t>Końcówki do pipet automatycznych, o pojemności 1000µl, niebieskie, o podwyższonej jakości typu superior</t>
  </si>
  <si>
    <t>Pipetki Pasteura z polietylenu o pojemności 3 ml, i długości 15,5cm z  podziałką 3,0/0,50</t>
  </si>
  <si>
    <t>Naczynka-pojemniki z PP na mocz o pojemności  min. 120ml – max. 150 ml,  zakręcane niesterylne (min. 57x73 - max 66x77)</t>
  </si>
  <si>
    <t>Pojemnik z PP o pojemności 40-60 ml z nakrętką i łopatką (min.35x70 - max. 44x65)</t>
  </si>
  <si>
    <t>Probówki na 1,8 ml krwi do koagulologii z korkiem i polem do opisu w formie nadruku, zawierające 0,2 ml 3,2% r-ru dwu wodnego cytrynianiu sodu</t>
  </si>
  <si>
    <t>Probówki z PP  w torbie foliowej,  o pojemności  min. 10 ml – max. 11 ml, z korkiem oraz granulatem do szybkiego wykrzepiania krwi i separacji surowicy</t>
  </si>
  <si>
    <t xml:space="preserve">Kuwety z PS do spektrofotometrii makro o pojemności 4,5 ml </t>
  </si>
  <si>
    <t>Jednorazowe płyty stosowane przy oznaczaniu grup krwi: 5 próbek x 7 wgłębień, bezbarwne</t>
  </si>
  <si>
    <t>Zestaw do OB. j.uż., składający się z probówki na 1 ml krwi,  wymiary 12x75 mm z korkiem i rurką  z tworzywa sztucznego z podziałką 0-180 mm oraz z zatyczką i uszczelką mocującą rurkę w probówce, samo napełniającej się</t>
  </si>
  <si>
    <t>Podstawki do stawiania OB., 10-cio miejscowe z PS</t>
  </si>
  <si>
    <t>Naczynka - pojemniki na mocz z PP, o pojemności 120 ml (min. 57x73, max. 66 x 77 ) pakowane indywidualnie aseptyczne</t>
  </si>
  <si>
    <t>16.</t>
  </si>
  <si>
    <t>Probówki okrągłodenne z przeźroczystego plastiku, sterylne z korkiem, o pojemności min. 10 ml, max. 11 ml, średnica 15-16 mm, długość 100mm</t>
  </si>
  <si>
    <t>17.</t>
  </si>
  <si>
    <t>Korki celulozowe do probówek 12, do otworów o średnicy 11,5 - 13,5 mm</t>
  </si>
  <si>
    <t>18.</t>
  </si>
  <si>
    <t>Korki celulozowe do probówki 8P do otworów o średnicy 7,5 - 10,5  mm</t>
  </si>
  <si>
    <t>19.</t>
  </si>
  <si>
    <t>Tryskawki plastikowe bez napisu o pojemności 250 ml z zaworem zabezpieczającym przed wylewaniem się cieczy</t>
  </si>
  <si>
    <t>20.</t>
  </si>
  <si>
    <t>Statyw z drutu stalowego powleczony ochronną warstwą z tworzywa sztucznego, wysokośc min. 65 mm - max. 70 mm,  na 20 probówek o średnicy 10-12 mm</t>
  </si>
  <si>
    <t>21.</t>
  </si>
  <si>
    <t>Statyw z drutu stalowego powleczony ochronną warstwą z tworzywa sztucznego 5 -rzędowy, wysokość min. 65 mm - max. 70 mm,  na 50 probówek o średnicy 10-12 mm</t>
  </si>
  <si>
    <t>22.</t>
  </si>
  <si>
    <t>Statyw z drutu stalowego powleczony ochronną warstwą z tworzywa sztucznego, wysokość min. 65 mm - max 70 mm, na 20 probówek o średnicy 16 mm</t>
  </si>
  <si>
    <t>23.</t>
  </si>
  <si>
    <t>Statyw z drutu stalowego powleczony ochronną warstwą z tworzywa sztucznego 5 -rzędowy,  wysokość min. 65 mm - max. 70 mm,  na 50 probówek o średnicy 16 mm</t>
  </si>
  <si>
    <t>24.</t>
  </si>
  <si>
    <t>Koszyk z drutu stalowego ocynkowanego do autoklawowania wyrobów laboratoryjnych - wym. 90mmx90mmx90mm</t>
  </si>
  <si>
    <t>25.</t>
  </si>
  <si>
    <t>Koperty z tworzywa na 2 szt. preparatów mikroskopowych</t>
  </si>
  <si>
    <t>26.</t>
  </si>
  <si>
    <t>Pudełko na 5-10 szt preparatów mikroskopowych</t>
  </si>
  <si>
    <t>27.</t>
  </si>
  <si>
    <t>Pudełko na 100 szt preparatów mikroskopowych</t>
  </si>
  <si>
    <t>28.</t>
  </si>
  <si>
    <t>Kaseta z tworzywa na 25 szt. preparatów mikroskopowych</t>
  </si>
  <si>
    <t>29.</t>
  </si>
  <si>
    <t>Pudełko z pokrywą i denkiem na 192 końcówki do pipet 200 ul, autoklawowalne</t>
  </si>
  <si>
    <t>30.</t>
  </si>
  <si>
    <t>Kapilary do gazometrii poj. min.130 ul z heparyną litową</t>
  </si>
  <si>
    <t>31.</t>
  </si>
  <si>
    <t>Kapilary do gazometrii poj. min. 100 ul z heparyną litową</t>
  </si>
  <si>
    <t>32.</t>
  </si>
  <si>
    <t>Zatyczki do kapilar o poj.  powyżej 100 ul</t>
  </si>
  <si>
    <t>33.</t>
  </si>
  <si>
    <t>Mieszadełka do kapilar o pojemności 100ul</t>
  </si>
  <si>
    <t>34.</t>
  </si>
  <si>
    <t>Zatyczki do kapilar o poj. 100 ul</t>
  </si>
  <si>
    <t>35.</t>
  </si>
  <si>
    <t>Korki uniwersalne z PE do probówek laboratoryjnych o średnicy 11-13 mm</t>
  </si>
  <si>
    <t>36.</t>
  </si>
  <si>
    <r>
      <t xml:space="preserve">Mikrokońcówka do pipet automatycznych typu Eppendorf o pojemności 0,5 do 10 </t>
    </r>
    <r>
      <rPr>
        <sz val="9"/>
        <rFont val="Arial"/>
        <family val="2"/>
      </rPr>
      <t>µl</t>
    </r>
  </si>
  <si>
    <t>37.</t>
  </si>
  <si>
    <t>Statyw do pipet automatycznych cztero - do sześciokanałowy</t>
  </si>
  <si>
    <t>38.</t>
  </si>
  <si>
    <t>Pisaki standardowe Sharpie do pisania na szkle i tworzywie - ze średniej grubości  końcówką,  o grubości linii ok. 2 mm, czarne</t>
  </si>
  <si>
    <t>39.</t>
  </si>
  <si>
    <t>Nalepki samoprzylepne o wymiarach 53x25mm</t>
  </si>
  <si>
    <t>40.</t>
  </si>
  <si>
    <r>
      <t>Pudełko z pokrywą i denkiem na końcówki do pipet o pojemności 0,5 do 10</t>
    </r>
    <r>
      <rPr>
        <sz val="9"/>
        <rFont val="Arial"/>
        <family val="2"/>
      </rPr>
      <t>µ</t>
    </r>
    <r>
      <rPr>
        <sz val="9"/>
        <rFont val="Arial CE"/>
        <family val="2"/>
      </rPr>
      <t>l</t>
    </r>
  </si>
  <si>
    <t>41.</t>
  </si>
  <si>
    <t>korki celulozowe do otworów o średnicy 37,5 mm -41,5mm</t>
  </si>
  <si>
    <t>42.</t>
  </si>
  <si>
    <t xml:space="preserve">korki do probówek o średnicy 16mm czerwone </t>
  </si>
  <si>
    <t>43.</t>
  </si>
  <si>
    <t>Eza platynowa o długości 60 mm, o średnicy 10ul</t>
  </si>
  <si>
    <t>44.</t>
  </si>
  <si>
    <t>Eza platynowa o długości 60 mm, o średnicy  1 ul</t>
  </si>
  <si>
    <t>Razem:</t>
  </si>
  <si>
    <t>*przez nazwę handlową,  należy rozumieć podanie nazwy jaka  będzie umieszczana na fakturze</t>
  </si>
  <si>
    <t>Pakiet nr 3 – Olejek imersyjny, paski wskaźnikowe</t>
  </si>
  <si>
    <t>Szacunkowa ilość</t>
  </si>
  <si>
    <t>Paski wskaźnikowe pH 4,0 - 7,0 gradacja skali barw co 0,2 (jedno oznaczenie na jednym nośniku plastikowym)</t>
  </si>
  <si>
    <t>Paski wskaźnikowe pH 6,5- 10,0 gradacja skali barw co 0,2</t>
  </si>
  <si>
    <t>Olejek imersyjny do mikroskopii opakowanie 500 ml</t>
  </si>
  <si>
    <t>Pakiet nr 4 - Odczynniki i barwniki chemiczne</t>
  </si>
  <si>
    <t>Szacunkowa ilość w ml</t>
  </si>
  <si>
    <t>Wymagana wielkość opakowania w ml</t>
  </si>
  <si>
    <t>Cena opakowania brutto</t>
  </si>
  <si>
    <t>Odczynnik Extona</t>
  </si>
  <si>
    <t>Odczynnik Ehrilcha</t>
  </si>
  <si>
    <t>Odczynnik Mac Williama</t>
  </si>
  <si>
    <t>Odczynnik Lugola do barwienia metodą Grama</t>
  </si>
  <si>
    <t>Odczynnik Lugola do badania kału</t>
  </si>
  <si>
    <t xml:space="preserve">Barwnik Giemsy odczynnik do dziesięciokrotnego rozcieńczania </t>
  </si>
  <si>
    <t>Odczynnik May Grunwalda</t>
  </si>
  <si>
    <t>Fiolet krystaliczny do barwienia metodą Grama</t>
  </si>
  <si>
    <t>Fuksyna zasadowa (karbolowa) roztwór macierzysty do barwienia metodą Grama</t>
  </si>
  <si>
    <t>Odbarwiacz do barwienia metodą Grama</t>
  </si>
  <si>
    <t xml:space="preserve">Barwnik do retykulocytów </t>
  </si>
  <si>
    <t xml:space="preserve">Odczynnik Rossiniego </t>
  </si>
  <si>
    <r>
      <t>Kwas trichlorooctowy 5</t>
    </r>
    <r>
      <rPr>
        <strike/>
        <sz val="9"/>
        <rFont val="Arial CE"/>
        <family val="2"/>
      </rPr>
      <t>%</t>
    </r>
  </si>
  <si>
    <t>1. Do oferty dołączyć metodyki pracy w języku polskim dla wszystkich pozycji</t>
  </si>
  <si>
    <t>2. Dla pozycji  6 - Barwnik Giemsy-  do oferty dołączyć próbki w ilości minimalnej 200ml dla oceny trwałości odczynnika</t>
  </si>
  <si>
    <t>3. Dla pozycji 7 - Odczynnik May Grunwalda - do oferty dołączyć próbki w ilości minimalnej  400 ml dla oceny trwałości odczynnika</t>
  </si>
  <si>
    <t>4. Dla pozycji 4,8,9,10,16 - odczynniki muszą być gotowe do użycia</t>
  </si>
  <si>
    <t xml:space="preserve">Pakiet nr 5 - Pipety automatyczne </t>
  </si>
  <si>
    <t>cena brutto za opakowanie</t>
  </si>
  <si>
    <t>Pipeta automatyczna stałopojemnościowa o poj. 10 ul z wyrzutnią końcówek</t>
  </si>
  <si>
    <t>Pipeta automatyczna stałopojemnościowa o poj. 100 ul z wyrzutnią  końcówek</t>
  </si>
  <si>
    <t>Pipeta automatyczna stałopojemnościowa o poj. 20 ul z wyrzutnią końcówek</t>
  </si>
  <si>
    <t>Pipeta automatyczna stałopojemnościowa o poj. 500Ul z wyrzutnią końcówek</t>
  </si>
  <si>
    <t>Pipeta automatyczna stałopojemnościowa o poj. 1000Ul z wyrzutnią końcówek</t>
  </si>
  <si>
    <t>Pipeta automatyczna stałopojemnościowa o poj. 5 ul z wyrzutnią końcówek</t>
  </si>
  <si>
    <t>Pipeta automatyczna stałopojemnościowa o poj. 50 ul z wyrzutnią końcówek</t>
  </si>
  <si>
    <t>Pipeta automatyczna stałopojemnosciowa o poj. 200 ul z wyrzutnią końcówek</t>
  </si>
  <si>
    <t>Pakiet nr 6 - Krwinki wzorcowe i odczynniki do badań z zakresu serologii transfuzjologicznej</t>
  </si>
  <si>
    <t>Cena brutto opakowanie</t>
  </si>
  <si>
    <t>Zestaw krwinek wzorcowych do badań układu AB0: A1,  B,  0 (1 zestaw a  3 x  max. poj. 10 ml) op. pojemniki z zakraplaczem</t>
  </si>
  <si>
    <t>ml</t>
  </si>
  <si>
    <t>Standard anty- D 1, op. ampułka x 2 ml</t>
  </si>
  <si>
    <t>Odczynnik PBS (sól fizjologiczna buforowana)</t>
  </si>
  <si>
    <t xml:space="preserve"> </t>
  </si>
  <si>
    <t>1. Poz 1 Krwinki gotowe do użycia</t>
  </si>
  <si>
    <t>2. Do każdej serii odczynnika i krwinek należy dołączyć świadectwo kontroli jakości w j. Polskim</t>
  </si>
  <si>
    <t>3. Odczynniki muszą posiadać znak CE oraz obok znaku CE musi znajdować się numer identyfikacyjny jednostki notyfikowanej (pozycja 1-2).</t>
  </si>
  <si>
    <t>Pakiet nr 7 - Odczynniki monoklonalne do oznaczania antygenów układu AB0 i antygenu D z układu Rh</t>
  </si>
  <si>
    <t>cena opakowania brutto</t>
  </si>
  <si>
    <t>Odczynnik monoklonalny anty A do oznaczania grupy krwi układu AB0 klon BIRMA1 (op.:ampułki lub buteleczki z zakraplaczem o max. poj. 10ml)</t>
  </si>
  <si>
    <t xml:space="preserve">Odczynnik monoklonalny anty A do oznaczania grup krwi układu AB0 klon INNY niż w poz. 1 (op: ampułki lub  buteleczki z zakraplaczem o max. poj. 10 ml) </t>
  </si>
  <si>
    <t>Odczynnik monoklonalny anty B do oznaczania grup krwi układu AB0 klon LB-2 l(op.: ampułki lub buteleczki z zakraplaczem o max. poj. 10 ml)</t>
  </si>
  <si>
    <t>Odczynnik monoklonalny anty B do oznaczania  grup krwi układu AB0 inny klon niż w poz. 3 (op: ampułki lub buteleczki z zakraplaczem o max. poj. 10 ml)</t>
  </si>
  <si>
    <t>Odczynnik monoklonalny anty D (RUM) JgM do oznaczania antygenu D z układu Rh (op.:ampułki lub  buteleczki z zakraplaczem o max. poj. 10 ml)</t>
  </si>
  <si>
    <t>Odczynnik monoklonalny anty D (BLEND) JgM+JgG do oznaczania antygenu D z układu Rh (op.: ampułki lub buteleczki z zakraplaczem o max. poj. 10 ml)</t>
  </si>
  <si>
    <t>Dolochotest lub Seraclone anty A1</t>
  </si>
  <si>
    <t>1. Do każdej serii odczynnika należy dołączyć świadectwo kontroli jakości w języku polskim</t>
  </si>
  <si>
    <t>2. Odczynniki muszą posiadać znak CE oraz obok znaku CE musi znajdować się numer identyfikacyjny jednostki notyfikowanej.</t>
  </si>
  <si>
    <t>Pakiet nr 8 - Szybkie testy diagnostyczne</t>
  </si>
  <si>
    <t>Szacunkowa ilość oznaczeń</t>
  </si>
  <si>
    <t>Test ciążowy , kasetkowy, wykonywany w surowicy i w moczu</t>
  </si>
  <si>
    <t>Test do krwi utajonej w kale, nie wymagający diety (szybki test kasetkowy - czułość 10 ng/ml)</t>
  </si>
  <si>
    <t>Antystreptolizyna 0   (ASO - lateks test)</t>
  </si>
  <si>
    <t>Białko CRP (lateks test)</t>
  </si>
  <si>
    <t>Czynnik reumatoidalny (RF - lateks test)</t>
  </si>
  <si>
    <r>
      <t xml:space="preserve">Hemmaglutynacyjny test lateksowy do diagnostyki mononukleozy zakaźnej IM - lateks test. </t>
    </r>
    <r>
      <rPr>
        <b/>
        <sz val="8"/>
        <rFont val="Arial CE"/>
        <family val="2"/>
      </rPr>
      <t>Maksymalna wielkość opakowania - 25 testów</t>
    </r>
  </si>
  <si>
    <t>Czynnik reumatoidalny  RF Waalera - Rosego test</t>
  </si>
  <si>
    <t>Szybki test kasetkowy do jakościowego wykrywania przeciwciał (klasy IgG i IgM) przeciwko Treponema Pallidium w surowicy</t>
  </si>
  <si>
    <t>Test kasetkowy do wykrywania p/c przeciwko wirusom HIV1/2 w surowicy</t>
  </si>
  <si>
    <t>Test kasetkowy do wykrywania p/c anty HCV w surowicy</t>
  </si>
  <si>
    <t>Gardia lamblia Test kasetkowy- immunohromatyczny do wykrywania antygenu w ludzkim kale.                      Specyficzność testu min. 98%              Czułość testu min. 99%                        Czas inkubacji do 10 minut</t>
  </si>
  <si>
    <t>Helicobacter Pylori  test  kasetkowy
immunohromatyczny do wykrywania antygenu w ludzkim kale
Specyficzność testu min 98%
Czułość testu min. 99%
Czas inkubacji 10 minut</t>
  </si>
  <si>
    <t xml:space="preserve">Pozycje: 3,4,5,6,7 - zestawy powinny zawierać mieszadełka w ilości odpowiedniej do ilości testów oraz kontrolę dodatnią i ujemną </t>
  </si>
  <si>
    <t>Dla pozycji 9 i 10 wymagany jest  okres ważności nie mniejszy niż 12 miesięcy od daty dostarczenia testów do zamawiającego</t>
  </si>
  <si>
    <t>Do oferty należy dołączyć metodyki oznaczeń w języku polskim dla wszystkich pozycji.</t>
  </si>
  <si>
    <t>Wraz z pierwszą dostawą Wykonawca musi dostarczyć karty charakterystyki produktów oraz metodyki pracy i interpretacji wyników w języku polskim</t>
  </si>
  <si>
    <t>Pakiet nr 9 – Probówki do hematologii,biochemii, mikrometoda, strzykawki z heparyną</t>
  </si>
  <si>
    <t>Szacunkowa ilość  w sztukach</t>
  </si>
  <si>
    <t xml:space="preserve">Morfologia  z EDTA, obj. pobrania 3 ml, rozmiar 66 mm x 11,5 mm, z przekłuwalnym korkiem, kompatybilna z aparatem: SYSMEX XS-1000i
</t>
  </si>
  <si>
    <t xml:space="preserve">Morfologia  z EDTA, obj. pobrania 1-1,5 ml, z przekłuwalnym korkiem, śred. 8mm, kompatybilna z aparatem: SYSMEX XS-1000i
</t>
  </si>
  <si>
    <t xml:space="preserve">Morfologia z EDTA, obj. 2 ml., z wciskanym korkiem zewnętrzno-wewnętrznym, z zabezpieczającym kołnierzykiem ( z znacznikiem 1 ml.)
</t>
  </si>
  <si>
    <t>Probówka do pseudotrombocytopenii indukowana EDTA z jonami magnezu o poj. 2-3ml</t>
  </si>
  <si>
    <t>Testy do bezpośredniego zliczania trombocytów (rozcieńczenie roztworu roboczego 1:100) z kapilarą dozującą wewnątrz probówki</t>
  </si>
  <si>
    <t>Probówki z heparyna litową o max pojemności 1,3 ml</t>
  </si>
  <si>
    <t>Jałowe strzykawki o poj. 2-3 ml, z zakończeniem typu Luer i zatyczką, zawierające heparynę litową o stężeniu 50l U/ml krwi, do pobierania krwi do badań gazometrycznych</t>
  </si>
  <si>
    <t>Adapter do probówek z  łopatką poz 1, 2 umożliwiający przygotowanie różnicowych rozmazów krwi obwodowej</t>
  </si>
  <si>
    <t>Probówki biochemiczne z aktywatorem krzepnięcia poj 4-5ml, 75 mm wys, o średnicy 13mm, z korkiem</t>
  </si>
  <si>
    <t>Probówki biochemiczne z aktywatorem krzepnięcia poj 4-4,5ml, 75 mm wys, o średnicy 12 mm, kolor korka inny niż w poz 9</t>
  </si>
  <si>
    <t>Mikrometoda biochemiczna na 200ul krwi z kapilarą  i dwoma korkami</t>
  </si>
  <si>
    <t xml:space="preserve">Mikrometoda biochemiczna na 500ul krwi, z korkiem </t>
  </si>
  <si>
    <t>Probówki do serologii z aktywatorem krzepnięcia poj 10ml, o wys max 95 mm , z korkiem</t>
  </si>
  <si>
    <t>Mikrometoda hematologiczna na 200 µl krwi EDTA z kapilarą i dwoma korkami</t>
  </si>
  <si>
    <t>1. Do oferty dołączyć próbki w ilości  po 3 szt. dla pozycji nr 1,2,4, 11,12,14</t>
  </si>
  <si>
    <t>2. Dla pozycji nr 7 Zamawiający wymaga wielkości opakowania zbiorczego ≤ 50 sztuk. W pozycji Nr kat. oprócz numeru należy wpisać zaproponowaną pojemność zgodnie z dopuszczeniem Zamawiającego. Zamawiający nie wyraża zgody na przeliczanie pojemności opakowań ze względu na jednorazowe użycie strzykawki z heparyną</t>
  </si>
  <si>
    <t>Pakiet nr 10 - Odczynniki i roztwory kontrolne do analizatora sodu i potasu Starlyte V</t>
  </si>
  <si>
    <r>
      <t>Pakiet odczynników do oznaczania       NA</t>
    </r>
    <r>
      <rPr>
        <sz val="9"/>
        <rFont val="Arial"/>
        <family val="2"/>
      </rPr>
      <t>+ i K +</t>
    </r>
  </si>
  <si>
    <t>op</t>
  </si>
  <si>
    <t>Sodium elektrode conditioner (elektrolity) op. a 100 ml</t>
  </si>
  <si>
    <t>Elektroda sodowa  bezobsługowa</t>
  </si>
  <si>
    <t>szt</t>
  </si>
  <si>
    <t>Elektroda potasowa bezobsługowa</t>
  </si>
  <si>
    <t>Płyn do rozcieńczania moczu URINE DILUENT opakowanie a 500 ml</t>
  </si>
  <si>
    <t>Cleaning solution do elektrolitów opakowanie  a 100 ml</t>
  </si>
  <si>
    <t>Do oferty należy dołączyć metodyki pracy w języku polskim</t>
  </si>
  <si>
    <t>Pakiet nr 11 – Dozowniki butelkowe</t>
  </si>
  <si>
    <t xml:space="preserve">Dozownik butelkowy , Charakterystyka:
1. Zakres w ml: 2,0 ml -10,0 ml
2. Nastawa w ml:  0,25 mm
3. Dokładność min w.  %:  0,6%
4. Powtarzalność min. w %: 0,2%     
autoklawowalne  w 121 st.C
Odporność chemiczna </t>
  </si>
  <si>
    <t>Dozowniki fabrycznie nowe, objęte gwarancją 24 miesiące, wykonane zgodnie ze standardami ISO 8655, dostarczany z indywidualnym certyfikatem kalibracji oraz adapterami gwintu 25, 36, 45</t>
  </si>
  <si>
    <t>Pakiet nr 12 – Zestaw do zagęszczania kału do badań parazytologicznych</t>
  </si>
  <si>
    <t>Jednorazowy zestaw do zagęszczania kału w celu ułatwienia identyfikacji pasożytów; pełne wykorzystanie próbki, duża klarowność preparatu, posiadający trójwymiarowe filtry separujące jaja, larwy, cysty i oocysty,filtry - tłuszczowy i mechaniczny;
zawierający formalinę i triton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</si>
</sst>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z_ł_-;\-* #,##0.00\ _z_ł_-;_-* \-??\ _z_ł_-;_-@_-"/>
    <numFmt numFmtId="166" formatCode="_-* #,##0\ _z_ł_-;\-* #,##0\ _z_ł_-;_-* &quot;- &quot;_z_ł_-;_-@_-"/>
    <numFmt numFmtId="167" formatCode="0%"/>
    <numFmt numFmtId="168" formatCode="#%"/>
    <numFmt numFmtId="169" formatCode="#,##0\ _z_ł"/>
    <numFmt numFmtId="170" formatCode="0.00"/>
    <numFmt numFmtId="171" formatCode="#,##0.00\ _z_ł"/>
    <numFmt numFmtId="172" formatCode="#,##0"/>
    <numFmt numFmtId="173" formatCode="0.00%"/>
    <numFmt numFmtId="174" formatCode="#,##0.00"/>
    <numFmt numFmtId="175" formatCode="\ * #,##0.00&quot;      &quot;;\-* #,##0.00&quot;      &quot;;\ * \-#&quot;      &quot;;@\ "/>
  </numFmts>
  <fonts count="12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trike/>
      <sz val="9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textRotation="90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Alignment="1">
      <alignment vertical="top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vertical="top"/>
    </xf>
    <xf numFmtId="164" fontId="3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 vertical="top"/>
    </xf>
    <xf numFmtId="164" fontId="2" fillId="0" borderId="0" xfId="0" applyFont="1" applyFill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3" xfId="0" applyFont="1" applyFill="1" applyBorder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2" fillId="0" borderId="0" xfId="0" applyFont="1" applyFill="1" applyAlignment="1">
      <alignment vertical="top"/>
    </xf>
    <xf numFmtId="164" fontId="2" fillId="0" borderId="0" xfId="0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4" fontId="3" fillId="0" borderId="5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center" vertical="top"/>
    </xf>
    <xf numFmtId="164" fontId="3" fillId="0" borderId="0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 vertical="top"/>
    </xf>
    <xf numFmtId="164" fontId="3" fillId="0" borderId="0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textRotation="90" wrapText="1"/>
    </xf>
    <xf numFmtId="169" fontId="2" fillId="0" borderId="1" xfId="0" applyNumberFormat="1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64" fontId="2" fillId="2" borderId="0" xfId="0" applyFont="1" applyFill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horizontal="center" vertical="top" wrapText="1"/>
    </xf>
    <xf numFmtId="170" fontId="2" fillId="2" borderId="1" xfId="0" applyNumberFormat="1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center" vertical="top" wrapText="1"/>
    </xf>
    <xf numFmtId="164" fontId="0" fillId="2" borderId="0" xfId="0" applyFont="1" applyFill="1" applyAlignment="1">
      <alignment/>
    </xf>
    <xf numFmtId="164" fontId="4" fillId="0" borderId="1" xfId="0" applyFont="1" applyFill="1" applyBorder="1" applyAlignment="1">
      <alignment vertical="top" wrapText="1"/>
    </xf>
    <xf numFmtId="164" fontId="4" fillId="0" borderId="0" xfId="0" applyFont="1" applyFill="1" applyAlignment="1">
      <alignment vertical="top" wrapText="1"/>
    </xf>
    <xf numFmtId="169" fontId="4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Alignment="1">
      <alignment vertical="top" wrapText="1"/>
    </xf>
    <xf numFmtId="164" fontId="2" fillId="0" borderId="6" xfId="0" applyFont="1" applyFill="1" applyBorder="1" applyAlignment="1">
      <alignment horizontal="center" vertical="top"/>
    </xf>
    <xf numFmtId="164" fontId="2" fillId="0" borderId="7" xfId="0" applyFont="1" applyFill="1" applyBorder="1" applyAlignment="1">
      <alignment vertical="top"/>
    </xf>
    <xf numFmtId="164" fontId="2" fillId="0" borderId="7" xfId="0" applyFont="1" applyBorder="1" applyAlignment="1">
      <alignment vertical="top"/>
    </xf>
    <xf numFmtId="170" fontId="2" fillId="0" borderId="8" xfId="0" applyNumberFormat="1" applyFont="1" applyBorder="1" applyAlignment="1">
      <alignment vertical="top"/>
    </xf>
    <xf numFmtId="164" fontId="2" fillId="0" borderId="8" xfId="0" applyFont="1" applyBorder="1" applyAlignment="1">
      <alignment vertical="top"/>
    </xf>
    <xf numFmtId="164" fontId="2" fillId="0" borderId="9" xfId="0" applyFont="1" applyBorder="1" applyAlignment="1">
      <alignment vertical="top"/>
    </xf>
    <xf numFmtId="164" fontId="7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right" vertic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/>
    </xf>
    <xf numFmtId="164" fontId="6" fillId="0" borderId="0" xfId="0" applyFont="1" applyFill="1" applyAlignment="1">
      <alignment/>
    </xf>
    <xf numFmtId="164" fontId="0" fillId="0" borderId="0" xfId="0" applyFill="1" applyAlignment="1">
      <alignment horizontal="center" wrapText="1"/>
    </xf>
    <xf numFmtId="165" fontId="6" fillId="0" borderId="0" xfId="0" applyNumberFormat="1" applyFont="1" applyFill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textRotation="90" wrapText="1"/>
    </xf>
    <xf numFmtId="165" fontId="7" fillId="0" borderId="1" xfId="0" applyNumberFormat="1" applyFont="1" applyFill="1" applyBorder="1" applyAlignment="1">
      <alignment horizontal="center" vertical="top" textRotation="90" wrapText="1"/>
    </xf>
    <xf numFmtId="164" fontId="7" fillId="0" borderId="1" xfId="0" applyFont="1" applyFill="1" applyBorder="1" applyAlignment="1">
      <alignment horizontal="center" vertical="top"/>
    </xf>
    <xf numFmtId="164" fontId="7" fillId="0" borderId="1" xfId="0" applyFont="1" applyFill="1" applyBorder="1" applyAlignment="1">
      <alignment vertical="top"/>
    </xf>
    <xf numFmtId="164" fontId="7" fillId="0" borderId="1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4" fontId="8" fillId="0" borderId="2" xfId="0" applyFont="1" applyFill="1" applyBorder="1" applyAlignment="1">
      <alignment horizontal="center" vertical="top"/>
    </xf>
    <xf numFmtId="164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/>
    </xf>
    <xf numFmtId="168" fontId="7" fillId="0" borderId="1" xfId="0" applyNumberFormat="1" applyFont="1" applyFill="1" applyBorder="1" applyAlignment="1">
      <alignment horizontal="center" vertical="top"/>
    </xf>
    <xf numFmtId="170" fontId="7" fillId="0" borderId="2" xfId="0" applyNumberFormat="1" applyFont="1" applyFill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164" fontId="7" fillId="0" borderId="0" xfId="0" applyFont="1" applyFill="1" applyAlignment="1">
      <alignment horizontal="center" vertical="top"/>
    </xf>
    <xf numFmtId="164" fontId="7" fillId="0" borderId="0" xfId="0" applyFont="1" applyFill="1" applyAlignment="1">
      <alignment vertical="top"/>
    </xf>
    <xf numFmtId="164" fontId="7" fillId="0" borderId="0" xfId="0" applyFont="1" applyFill="1" applyAlignment="1">
      <alignment vertical="top" wrapText="1"/>
    </xf>
    <xf numFmtId="164" fontId="7" fillId="0" borderId="11" xfId="0" applyFont="1" applyFill="1" applyBorder="1" applyAlignment="1">
      <alignment horizontal="center" vertical="top"/>
    </xf>
    <xf numFmtId="170" fontId="7" fillId="0" borderId="1" xfId="0" applyNumberFormat="1" applyFont="1" applyFill="1" applyBorder="1" applyAlignment="1">
      <alignment horizontal="center" vertical="top"/>
    </xf>
    <xf numFmtId="164" fontId="0" fillId="0" borderId="0" xfId="0" applyFill="1" applyAlignment="1">
      <alignment wrapText="1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right" vertical="center"/>
    </xf>
    <xf numFmtId="164" fontId="8" fillId="0" borderId="1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 textRotation="90" wrapText="1"/>
    </xf>
    <xf numFmtId="169" fontId="7" fillId="0" borderId="1" xfId="0" applyNumberFormat="1" applyFont="1" applyFill="1" applyBorder="1" applyAlignment="1">
      <alignment horizontal="center" vertical="top" wrapText="1"/>
    </xf>
    <xf numFmtId="171" fontId="7" fillId="0" borderId="1" xfId="0" applyNumberFormat="1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vertical="top" wrapText="1"/>
    </xf>
    <xf numFmtId="164" fontId="8" fillId="0" borderId="10" xfId="0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horizontal="center" vertical="top" wrapText="1"/>
    </xf>
    <xf numFmtId="171" fontId="7" fillId="0" borderId="10" xfId="0" applyNumberFormat="1" applyFont="1" applyFill="1" applyBorder="1" applyAlignment="1">
      <alignment horizontal="center" vertical="top" wrapText="1"/>
    </xf>
    <xf numFmtId="171" fontId="7" fillId="0" borderId="1" xfId="0" applyNumberFormat="1" applyFont="1" applyFill="1" applyBorder="1" applyAlignment="1">
      <alignment horizontal="center" vertical="top"/>
    </xf>
    <xf numFmtId="164" fontId="7" fillId="0" borderId="10" xfId="0" applyFont="1" applyFill="1" applyBorder="1" applyAlignment="1">
      <alignment vertical="top"/>
    </xf>
    <xf numFmtId="164" fontId="8" fillId="0" borderId="10" xfId="0" applyFont="1" applyFill="1" applyBorder="1" applyAlignment="1">
      <alignment horizontal="center" vertical="top"/>
    </xf>
    <xf numFmtId="164" fontId="7" fillId="0" borderId="10" xfId="0" applyFont="1" applyFill="1" applyBorder="1" applyAlignment="1">
      <alignment horizontal="center" vertical="top"/>
    </xf>
    <xf numFmtId="171" fontId="7" fillId="0" borderId="10" xfId="0" applyNumberFormat="1" applyFont="1" applyFill="1" applyBorder="1" applyAlignment="1">
      <alignment horizontal="center" vertical="top"/>
    </xf>
    <xf numFmtId="164" fontId="7" fillId="0" borderId="0" xfId="0" applyFont="1" applyFill="1" applyBorder="1" applyAlignment="1">
      <alignment horizontal="left" vertical="top"/>
    </xf>
    <xf numFmtId="164" fontId="0" fillId="0" borderId="0" xfId="0" applyAlignment="1">
      <alignment vertical="top"/>
    </xf>
    <xf numFmtId="164" fontId="0" fillId="0" borderId="0" xfId="0" applyFill="1" applyAlignment="1">
      <alignment vertical="top"/>
    </xf>
    <xf numFmtId="164" fontId="7" fillId="0" borderId="0" xfId="0" applyFont="1" applyBorder="1" applyAlignment="1">
      <alignment horizontal="right" vertical="top"/>
    </xf>
    <xf numFmtId="165" fontId="7" fillId="0" borderId="4" xfId="0" applyNumberFormat="1" applyFont="1" applyFill="1" applyBorder="1" applyAlignment="1">
      <alignment horizontal="center" vertical="top"/>
    </xf>
    <xf numFmtId="164" fontId="7" fillId="0" borderId="5" xfId="0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172" fontId="7" fillId="0" borderId="1" xfId="0" applyNumberFormat="1" applyFont="1" applyFill="1" applyBorder="1" applyAlignment="1">
      <alignment horizontal="center" vertical="top"/>
    </xf>
    <xf numFmtId="173" fontId="7" fillId="0" borderId="1" xfId="0" applyNumberFormat="1" applyFont="1" applyFill="1" applyBorder="1" applyAlignment="1">
      <alignment horizontal="center" vertical="top" wrapText="1"/>
    </xf>
    <xf numFmtId="164" fontId="7" fillId="0" borderId="12" xfId="0" applyFont="1" applyFill="1" applyBorder="1" applyAlignment="1">
      <alignment horizontal="center" vertical="top"/>
    </xf>
    <xf numFmtId="164" fontId="7" fillId="0" borderId="12" xfId="0" applyFont="1" applyFill="1" applyBorder="1" applyAlignment="1">
      <alignment vertical="top"/>
    </xf>
    <xf numFmtId="164" fontId="7" fillId="0" borderId="13" xfId="0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 vertical="center"/>
    </xf>
    <xf numFmtId="164" fontId="7" fillId="0" borderId="0" xfId="0" applyFont="1" applyBorder="1" applyAlignment="1">
      <alignment horizontal="right" vertic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textRotation="90" wrapText="1"/>
    </xf>
    <xf numFmtId="165" fontId="8" fillId="0" borderId="1" xfId="0" applyNumberFormat="1" applyFont="1" applyFill="1" applyBorder="1" applyAlignment="1">
      <alignment horizontal="center" vertical="center" textRotation="90" wrapText="1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 wrapText="1"/>
    </xf>
    <xf numFmtId="17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1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top" wrapText="1"/>
    </xf>
    <xf numFmtId="164" fontId="7" fillId="2" borderId="1" xfId="0" applyFont="1" applyFill="1" applyBorder="1" applyAlignment="1">
      <alignment vertical="top" wrapText="1"/>
    </xf>
    <xf numFmtId="164" fontId="7" fillId="0" borderId="0" xfId="0" applyFont="1" applyAlignment="1">
      <alignment vertical="top"/>
    </xf>
    <xf numFmtId="164" fontId="10" fillId="0" borderId="1" xfId="0" applyFont="1" applyFill="1" applyBorder="1" applyAlignment="1">
      <alignment vertical="top" wrapText="1"/>
    </xf>
    <xf numFmtId="172" fontId="8" fillId="0" borderId="1" xfId="0" applyNumberFormat="1" applyFont="1" applyFill="1" applyBorder="1" applyAlignment="1">
      <alignment horizontal="center" vertical="top"/>
    </xf>
    <xf numFmtId="164" fontId="7" fillId="0" borderId="0" xfId="0" applyFont="1" applyFill="1" applyAlignment="1">
      <alignment horizontal="center" vertical="top" wrapText="1"/>
    </xf>
    <xf numFmtId="164" fontId="7" fillId="0" borderId="12" xfId="0" applyFont="1" applyFill="1" applyBorder="1" applyAlignment="1">
      <alignment vertical="top" wrapText="1"/>
    </xf>
    <xf numFmtId="164" fontId="8" fillId="0" borderId="12" xfId="0" applyFont="1" applyFill="1" applyBorder="1" applyAlignment="1">
      <alignment horizontal="center" vertical="top"/>
    </xf>
    <xf numFmtId="164" fontId="7" fillId="0" borderId="11" xfId="0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left" vertical="top" wrapText="1"/>
    </xf>
    <xf numFmtId="164" fontId="7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7" fillId="0" borderId="0" xfId="0" applyFont="1" applyBorder="1" applyAlignment="1">
      <alignment horizontal="left" vertical="top" wrapText="1"/>
    </xf>
    <xf numFmtId="165" fontId="7" fillId="0" borderId="0" xfId="0" applyNumberFormat="1" applyFont="1" applyFill="1" applyAlignment="1">
      <alignment horizontal="center" vertical="top"/>
    </xf>
    <xf numFmtId="174" fontId="7" fillId="0" borderId="1" xfId="0" applyNumberFormat="1" applyFont="1" applyFill="1" applyBorder="1" applyAlignment="1">
      <alignment horizontal="center" vertical="top"/>
    </xf>
    <xf numFmtId="164" fontId="11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top" textRotation="90" wrapText="1"/>
    </xf>
    <xf numFmtId="175" fontId="3" fillId="0" borderId="1" xfId="0" applyNumberFormat="1" applyFont="1" applyFill="1" applyBorder="1" applyAlignment="1">
      <alignment horizontal="center" vertical="top"/>
    </xf>
    <xf numFmtId="175" fontId="2" fillId="0" borderId="1" xfId="0" applyNumberFormat="1" applyFont="1" applyFill="1" applyBorder="1" applyAlignment="1">
      <alignment horizontal="center" vertical="top"/>
    </xf>
    <xf numFmtId="164" fontId="2" fillId="0" borderId="2" xfId="0" applyFont="1" applyFill="1" applyBorder="1" applyAlignment="1">
      <alignment horizontal="center" vertical="top"/>
    </xf>
    <xf numFmtId="164" fontId="2" fillId="0" borderId="12" xfId="0" applyFont="1" applyFill="1" applyBorder="1" applyAlignment="1">
      <alignment horizontal="center" vertical="top"/>
    </xf>
    <xf numFmtId="164" fontId="2" fillId="0" borderId="11" xfId="0" applyFont="1" applyFill="1" applyBorder="1" applyAlignment="1">
      <alignment horizontal="center" vertical="top"/>
    </xf>
    <xf numFmtId="164" fontId="2" fillId="0" borderId="0" xfId="0" applyFont="1" applyFill="1" applyAlignment="1">
      <alignment wrapText="1"/>
    </xf>
    <xf numFmtId="175" fontId="2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95" zoomScaleNormal="95" workbookViewId="0" topLeftCell="A1">
      <selection activeCell="M7" sqref="M7"/>
    </sheetView>
  </sheetViews>
  <sheetFormatPr defaultColWidth="9.00390625" defaultRowHeight="12.75"/>
  <cols>
    <col min="1" max="1" width="3.875" style="0" customWidth="1"/>
    <col min="2" max="2" width="30.75390625" style="0" customWidth="1"/>
    <col min="3" max="3" width="8.625" style="0" customWidth="1"/>
    <col min="4" max="4" width="15.00390625" style="0" customWidth="1"/>
    <col min="5" max="5" width="7.375" style="1" customWidth="1"/>
    <col min="6" max="6" width="6.125" style="1" customWidth="1"/>
    <col min="7" max="7" width="6.00390625" style="1" customWidth="1"/>
    <col min="8" max="8" width="10.00390625" style="1" customWidth="1"/>
    <col min="9" max="9" width="10.875" style="1" customWidth="1"/>
    <col min="10" max="10" width="10.00390625" style="1" customWidth="1"/>
    <col min="11" max="11" width="7.875" style="1" customWidth="1"/>
    <col min="12" max="12" width="8.875" style="1" customWidth="1"/>
    <col min="13" max="13" width="10.00390625" style="1" customWidth="1"/>
  </cols>
  <sheetData>
    <row r="1" spans="1:13" s="8" customFormat="1" ht="14.25">
      <c r="A1" s="2" t="s">
        <v>0</v>
      </c>
      <c r="B1" s="2"/>
      <c r="C1" s="3"/>
      <c r="D1" s="3"/>
      <c r="E1" s="4"/>
      <c r="F1" s="5"/>
      <c r="G1" s="5"/>
      <c r="H1" s="6"/>
      <c r="I1" s="6"/>
      <c r="J1"/>
      <c r="K1" s="5"/>
      <c r="L1" s="7" t="s">
        <v>1</v>
      </c>
      <c r="M1" s="7"/>
    </row>
    <row r="2" spans="1:13" s="8" customFormat="1" ht="12.75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8" customFormat="1" ht="12.75">
      <c r="A3" s="5"/>
      <c r="B3" s="3"/>
      <c r="C3" s="3"/>
      <c r="D3" s="3"/>
      <c r="E3" s="4"/>
      <c r="F3" s="5"/>
      <c r="G3" s="5"/>
      <c r="H3" s="6"/>
      <c r="I3" s="6"/>
      <c r="J3" s="5"/>
      <c r="K3" s="5"/>
      <c r="L3" s="5"/>
      <c r="M3" s="5"/>
    </row>
    <row r="4" spans="1:13" s="8" customFormat="1" ht="12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4" customFormat="1" ht="69" customHeight="1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3" t="s">
        <v>11</v>
      </c>
      <c r="I5" s="13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s="14" customFormat="1" ht="12.75">
      <c r="A6" s="15"/>
      <c r="B6" s="16"/>
      <c r="C6" s="16"/>
      <c r="D6" s="17"/>
      <c r="E6" s="18"/>
      <c r="F6" s="15"/>
      <c r="G6" s="17" t="s">
        <v>17</v>
      </c>
      <c r="H6" s="19" t="s">
        <v>18</v>
      </c>
      <c r="I6" s="19"/>
      <c r="J6" s="17" t="s">
        <v>19</v>
      </c>
      <c r="K6" s="17" t="s">
        <v>20</v>
      </c>
      <c r="L6" s="20" t="s">
        <v>21</v>
      </c>
      <c r="M6" s="15"/>
    </row>
    <row r="7" spans="1:13" s="14" customFormat="1" ht="67.5" customHeight="1">
      <c r="A7" s="15" t="s">
        <v>22</v>
      </c>
      <c r="B7" s="21" t="s">
        <v>23</v>
      </c>
      <c r="C7" s="18"/>
      <c r="D7" s="22"/>
      <c r="E7" s="22">
        <v>8000</v>
      </c>
      <c r="F7" s="23">
        <v>50</v>
      </c>
      <c r="G7" s="18">
        <f aca="true" t="shared" si="0" ref="G7:G21">(E7/F7)</f>
        <v>160</v>
      </c>
      <c r="H7" s="24"/>
      <c r="I7" s="24"/>
      <c r="J7" s="24"/>
      <c r="K7" s="25"/>
      <c r="L7" s="24"/>
      <c r="M7" s="18"/>
    </row>
    <row r="8" spans="1:13" s="14" customFormat="1" ht="66.75" customHeight="1">
      <c r="A8" s="15" t="s">
        <v>24</v>
      </c>
      <c r="B8" s="26" t="s">
        <v>25</v>
      </c>
      <c r="C8" s="18"/>
      <c r="D8" s="22"/>
      <c r="E8" s="22">
        <v>10000</v>
      </c>
      <c r="F8" s="23">
        <v>50</v>
      </c>
      <c r="G8" s="18">
        <f t="shared" si="0"/>
        <v>200</v>
      </c>
      <c r="H8" s="24"/>
      <c r="I8" s="24"/>
      <c r="J8" s="24"/>
      <c r="K8" s="25"/>
      <c r="L8" s="24"/>
      <c r="M8" s="18"/>
    </row>
    <row r="9" spans="1:13" s="14" customFormat="1" ht="24.75" customHeight="1">
      <c r="A9" s="15" t="s">
        <v>26</v>
      </c>
      <c r="B9" s="27" t="s">
        <v>27</v>
      </c>
      <c r="C9" s="18"/>
      <c r="D9" s="22"/>
      <c r="E9" s="22">
        <v>20000</v>
      </c>
      <c r="F9" s="23">
        <v>1000</v>
      </c>
      <c r="G9" s="18">
        <f t="shared" si="0"/>
        <v>20</v>
      </c>
      <c r="H9" s="24"/>
      <c r="I9" s="24"/>
      <c r="J9" s="24"/>
      <c r="K9" s="25"/>
      <c r="L9" s="24"/>
      <c r="M9" s="18"/>
    </row>
    <row r="10" spans="1:13" s="14" customFormat="1" ht="48.75" customHeight="1">
      <c r="A10" s="15" t="s">
        <v>28</v>
      </c>
      <c r="B10" s="27" t="s">
        <v>29</v>
      </c>
      <c r="C10" s="18"/>
      <c r="D10" s="22"/>
      <c r="E10" s="28">
        <v>2</v>
      </c>
      <c r="F10" s="23">
        <v>1</v>
      </c>
      <c r="G10" s="18">
        <f t="shared" si="0"/>
        <v>2</v>
      </c>
      <c r="H10" s="24"/>
      <c r="I10" s="24"/>
      <c r="J10" s="24"/>
      <c r="K10" s="29"/>
      <c r="L10" s="24"/>
      <c r="M10" s="18"/>
    </row>
    <row r="11" spans="1:13" s="14" customFormat="1" ht="47.25" customHeight="1">
      <c r="A11" s="15" t="s">
        <v>30</v>
      </c>
      <c r="B11" s="27" t="s">
        <v>31</v>
      </c>
      <c r="C11" s="18"/>
      <c r="D11" s="22"/>
      <c r="E11" s="22">
        <v>2</v>
      </c>
      <c r="F11" s="23">
        <v>1</v>
      </c>
      <c r="G11" s="18">
        <f t="shared" si="0"/>
        <v>2</v>
      </c>
      <c r="H11" s="24"/>
      <c r="I11" s="24"/>
      <c r="J11" s="24"/>
      <c r="K11" s="25"/>
      <c r="L11" s="24"/>
      <c r="M11" s="18"/>
    </row>
    <row r="12" spans="1:13" s="14" customFormat="1" ht="46.5" customHeight="1">
      <c r="A12" s="15" t="s">
        <v>32</v>
      </c>
      <c r="B12" s="27" t="s">
        <v>33</v>
      </c>
      <c r="C12" s="18"/>
      <c r="D12" s="22"/>
      <c r="E12" s="22">
        <v>2</v>
      </c>
      <c r="F12" s="23">
        <v>1</v>
      </c>
      <c r="G12" s="18">
        <f t="shared" si="0"/>
        <v>2</v>
      </c>
      <c r="H12" s="24"/>
      <c r="I12" s="24"/>
      <c r="J12" s="24"/>
      <c r="K12" s="25"/>
      <c r="L12" s="24"/>
      <c r="M12" s="18"/>
    </row>
    <row r="13" spans="1:13" s="14" customFormat="1" ht="37.5" customHeight="1">
      <c r="A13" s="15" t="s">
        <v>34</v>
      </c>
      <c r="B13" s="27" t="s">
        <v>35</v>
      </c>
      <c r="C13" s="18"/>
      <c r="D13" s="22"/>
      <c r="E13" s="22">
        <v>10</v>
      </c>
      <c r="F13" s="30">
        <v>10</v>
      </c>
      <c r="G13" s="18">
        <f t="shared" si="0"/>
        <v>1</v>
      </c>
      <c r="H13" s="24"/>
      <c r="I13" s="24"/>
      <c r="J13" s="24"/>
      <c r="K13" s="31"/>
      <c r="L13" s="24"/>
      <c r="M13" s="18"/>
    </row>
    <row r="14" spans="1:13" s="14" customFormat="1" ht="37.5" customHeight="1">
      <c r="A14" s="15" t="s">
        <v>36</v>
      </c>
      <c r="B14" s="27" t="s">
        <v>37</v>
      </c>
      <c r="C14" s="18"/>
      <c r="D14" s="22"/>
      <c r="E14" s="22">
        <v>10</v>
      </c>
      <c r="F14" s="30">
        <v>10</v>
      </c>
      <c r="G14" s="18">
        <f t="shared" si="0"/>
        <v>1</v>
      </c>
      <c r="H14" s="24"/>
      <c r="I14" s="24"/>
      <c r="J14" s="24"/>
      <c r="K14" s="31"/>
      <c r="L14" s="24"/>
      <c r="M14" s="18"/>
    </row>
    <row r="15" spans="1:13" s="14" customFormat="1" ht="34.5" customHeight="1">
      <c r="A15" s="15" t="s">
        <v>38</v>
      </c>
      <c r="B15" s="27" t="s">
        <v>39</v>
      </c>
      <c r="C15" s="18"/>
      <c r="D15" s="22"/>
      <c r="E15" s="22">
        <v>250</v>
      </c>
      <c r="F15" s="23">
        <v>250</v>
      </c>
      <c r="G15" s="18">
        <f t="shared" si="0"/>
        <v>1</v>
      </c>
      <c r="H15" s="24"/>
      <c r="I15" s="24"/>
      <c r="J15" s="24"/>
      <c r="K15" s="25"/>
      <c r="L15" s="24"/>
      <c r="M15" s="18"/>
    </row>
    <row r="16" spans="1:13" s="14" customFormat="1" ht="34.5" customHeight="1">
      <c r="A16" s="15" t="s">
        <v>40</v>
      </c>
      <c r="B16" s="27" t="s">
        <v>41</v>
      </c>
      <c r="C16" s="18"/>
      <c r="D16" s="22"/>
      <c r="E16" s="22">
        <v>750</v>
      </c>
      <c r="F16" s="23">
        <v>250</v>
      </c>
      <c r="G16" s="18">
        <f t="shared" si="0"/>
        <v>3</v>
      </c>
      <c r="H16" s="24"/>
      <c r="I16" s="24"/>
      <c r="J16" s="24"/>
      <c r="K16" s="25"/>
      <c r="L16" s="24"/>
      <c r="M16" s="18"/>
    </row>
    <row r="17" spans="1:13" s="14" customFormat="1" ht="38.25" customHeight="1">
      <c r="A17" s="15" t="s">
        <v>42</v>
      </c>
      <c r="B17" s="27" t="s">
        <v>43</v>
      </c>
      <c r="C17" s="18"/>
      <c r="D17" s="22"/>
      <c r="E17" s="22">
        <v>10</v>
      </c>
      <c r="F17" s="30">
        <v>10</v>
      </c>
      <c r="G17" s="18">
        <f t="shared" si="0"/>
        <v>1</v>
      </c>
      <c r="H17" s="24"/>
      <c r="I17" s="24"/>
      <c r="J17" s="24"/>
      <c r="K17" s="31"/>
      <c r="L17" s="24"/>
      <c r="M17" s="18"/>
    </row>
    <row r="18" spans="1:13" s="14" customFormat="1" ht="37.5" customHeight="1">
      <c r="A18" s="15" t="s">
        <v>44</v>
      </c>
      <c r="B18" s="27" t="s">
        <v>45</v>
      </c>
      <c r="C18" s="18"/>
      <c r="D18" s="22"/>
      <c r="E18" s="22">
        <v>250</v>
      </c>
      <c r="F18" s="23">
        <v>250</v>
      </c>
      <c r="G18" s="18">
        <f t="shared" si="0"/>
        <v>1</v>
      </c>
      <c r="H18" s="24"/>
      <c r="I18" s="24"/>
      <c r="J18" s="24"/>
      <c r="K18" s="25"/>
      <c r="L18" s="24"/>
      <c r="M18" s="18"/>
    </row>
    <row r="19" spans="1:13" s="14" customFormat="1" ht="25.5" customHeight="1">
      <c r="A19" s="15" t="s">
        <v>46</v>
      </c>
      <c r="B19" s="27" t="s">
        <v>47</v>
      </c>
      <c r="C19" s="18"/>
      <c r="D19" s="22"/>
      <c r="E19" s="22">
        <v>2</v>
      </c>
      <c r="F19" s="23">
        <v>1</v>
      </c>
      <c r="G19" s="18">
        <f t="shared" si="0"/>
        <v>2</v>
      </c>
      <c r="H19" s="24"/>
      <c r="I19" s="24"/>
      <c r="J19" s="24"/>
      <c r="K19" s="25"/>
      <c r="L19" s="24"/>
      <c r="M19" s="18"/>
    </row>
    <row r="20" spans="1:13" s="14" customFormat="1" ht="27" customHeight="1">
      <c r="A20" s="15" t="s">
        <v>48</v>
      </c>
      <c r="B20" s="27" t="s">
        <v>49</v>
      </c>
      <c r="C20" s="18"/>
      <c r="D20" s="22"/>
      <c r="E20" s="22">
        <v>2</v>
      </c>
      <c r="F20" s="23">
        <v>1</v>
      </c>
      <c r="G20" s="18">
        <f t="shared" si="0"/>
        <v>2</v>
      </c>
      <c r="H20" s="24"/>
      <c r="I20" s="24"/>
      <c r="J20" s="24"/>
      <c r="K20" s="25"/>
      <c r="L20" s="24"/>
      <c r="M20" s="18"/>
    </row>
    <row r="21" spans="1:13" s="14" customFormat="1" ht="39" customHeight="1">
      <c r="A21" s="15" t="s">
        <v>50</v>
      </c>
      <c r="B21" s="26" t="s">
        <v>51</v>
      </c>
      <c r="C21" s="18"/>
      <c r="D21" s="22"/>
      <c r="E21" s="22">
        <v>50</v>
      </c>
      <c r="F21" s="23">
        <v>10</v>
      </c>
      <c r="G21" s="18">
        <f t="shared" si="0"/>
        <v>5</v>
      </c>
      <c r="H21" s="24"/>
      <c r="I21" s="24"/>
      <c r="J21" s="24"/>
      <c r="K21" s="25"/>
      <c r="L21" s="24"/>
      <c r="M21" s="18"/>
    </row>
    <row r="22" spans="1:13" s="14" customFormat="1" ht="24.75" customHeight="1">
      <c r="A22" s="32"/>
      <c r="B22" s="33"/>
      <c r="C22" s="34"/>
      <c r="D22" s="34"/>
      <c r="E22" s="35"/>
      <c r="F22" s="34"/>
      <c r="G22" s="34"/>
      <c r="H22" s="36" t="s">
        <v>52</v>
      </c>
      <c r="I22" s="37"/>
      <c r="J22" s="38"/>
      <c r="K22" s="37"/>
      <c r="L22" s="38"/>
      <c r="M22" s="37"/>
    </row>
    <row r="23" spans="1:13" s="14" customFormat="1" ht="12.75">
      <c r="A23" s="10" t="s">
        <v>53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14" customFormat="1" ht="12.75">
      <c r="A24" s="32"/>
      <c r="B24" s="39"/>
      <c r="C24" s="21"/>
      <c r="D24" s="21"/>
      <c r="E24" s="34"/>
      <c r="F24" s="34"/>
      <c r="G24" s="34"/>
      <c r="H24" s="34"/>
      <c r="I24" s="34"/>
      <c r="J24" s="34"/>
      <c r="K24" s="34"/>
      <c r="L24" s="32"/>
      <c r="M24" s="32"/>
    </row>
    <row r="25" spans="1:13" s="14" customFormat="1" ht="12.75">
      <c r="A25" s="32"/>
      <c r="B25" s="39"/>
      <c r="C25" s="21"/>
      <c r="D25" s="21"/>
      <c r="E25" s="34"/>
      <c r="F25" s="34"/>
      <c r="G25" s="34"/>
      <c r="H25" s="34"/>
      <c r="I25" s="34"/>
      <c r="J25" s="34"/>
      <c r="K25" s="34"/>
      <c r="L25" s="32"/>
      <c r="M25" s="32"/>
    </row>
    <row r="26" spans="1:13" s="14" customFormat="1" ht="12.75" customHeight="1">
      <c r="A26" s="40" t="s">
        <v>54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</sheetData>
  <sheetProtection selectLockedCells="1" selectUnlockedCells="1"/>
  <mergeCells count="6">
    <mergeCell ref="A1:B1"/>
    <mergeCell ref="L1:M1"/>
    <mergeCell ref="A2:M2"/>
    <mergeCell ref="A4:M4"/>
    <mergeCell ref="A23:M23"/>
    <mergeCell ref="A26:M26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="95" zoomScaleNormal="95" workbookViewId="0" topLeftCell="A1">
      <selection activeCell="K12" sqref="K12"/>
    </sheetView>
  </sheetViews>
  <sheetFormatPr defaultColWidth="9.00390625" defaultRowHeight="12.75"/>
  <cols>
    <col min="1" max="1" width="4.25390625" style="0" customWidth="1"/>
    <col min="2" max="2" width="21.75390625" style="0" customWidth="1"/>
    <col min="4" max="4" width="10.00390625" style="72" customWidth="1"/>
    <col min="5" max="5" width="6.50390625" style="72" customWidth="1"/>
    <col min="6" max="6" width="5.50390625" style="72" customWidth="1"/>
    <col min="8" max="8" width="5.625" style="0" customWidth="1"/>
    <col min="10" max="10" width="8.875" style="0" customWidth="1"/>
    <col min="11" max="12" width="10.875" style="0" customWidth="1"/>
    <col min="13" max="13" width="7.875" style="0" customWidth="1"/>
    <col min="14" max="14" width="10.875" style="0" customWidth="1"/>
    <col min="15" max="15" width="10.0039062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4.25">
      <c r="A3" s="77" t="s">
        <v>225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69.75" customHeight="1">
      <c r="A4" s="78" t="s">
        <v>4</v>
      </c>
      <c r="B4" s="78" t="s">
        <v>5</v>
      </c>
      <c r="C4" s="78" t="s">
        <v>6</v>
      </c>
      <c r="D4" s="103" t="s">
        <v>7</v>
      </c>
      <c r="E4" s="79" t="s">
        <v>133</v>
      </c>
      <c r="F4" s="79"/>
      <c r="G4" s="79" t="s">
        <v>9</v>
      </c>
      <c r="H4" s="79"/>
      <c r="I4" s="79" t="s">
        <v>10</v>
      </c>
      <c r="J4" s="104" t="s">
        <v>11</v>
      </c>
      <c r="K4" s="104" t="s">
        <v>12</v>
      </c>
      <c r="L4" s="78" t="s">
        <v>13</v>
      </c>
      <c r="M4" s="78" t="s">
        <v>14</v>
      </c>
      <c r="N4" s="78" t="s">
        <v>15</v>
      </c>
      <c r="O4" s="78" t="s">
        <v>16</v>
      </c>
    </row>
    <row r="5" spans="1:15" ht="14.25">
      <c r="A5" s="81"/>
      <c r="B5" s="82"/>
      <c r="C5" s="82"/>
      <c r="D5" s="78"/>
      <c r="E5" s="82"/>
      <c r="F5" s="82"/>
      <c r="G5" s="81"/>
      <c r="H5" s="81"/>
      <c r="I5" s="84" t="s">
        <v>17</v>
      </c>
      <c r="J5" s="85" t="s">
        <v>18</v>
      </c>
      <c r="K5" s="85"/>
      <c r="L5" s="84" t="s">
        <v>19</v>
      </c>
      <c r="M5" s="84" t="s">
        <v>20</v>
      </c>
      <c r="N5" s="86" t="s">
        <v>21</v>
      </c>
      <c r="O5" s="81"/>
    </row>
    <row r="6" spans="1:15" ht="30" customHeight="1">
      <c r="A6" s="81" t="s">
        <v>22</v>
      </c>
      <c r="B6" s="83" t="s">
        <v>226</v>
      </c>
      <c r="C6" s="82"/>
      <c r="D6" s="84"/>
      <c r="E6" s="81">
        <v>18</v>
      </c>
      <c r="F6" s="81" t="s">
        <v>227</v>
      </c>
      <c r="G6" s="81">
        <v>620</v>
      </c>
      <c r="H6" s="81" t="s">
        <v>171</v>
      </c>
      <c r="I6" s="81">
        <v>18</v>
      </c>
      <c r="J6" s="88"/>
      <c r="K6" s="88"/>
      <c r="L6" s="92"/>
      <c r="M6" s="107"/>
      <c r="N6" s="152"/>
      <c r="O6" s="81"/>
    </row>
    <row r="7" spans="1:15" ht="30" customHeight="1">
      <c r="A7" s="81" t="s">
        <v>24</v>
      </c>
      <c r="B7" s="83" t="s">
        <v>228</v>
      </c>
      <c r="C7" s="82"/>
      <c r="D7" s="84"/>
      <c r="E7" s="81">
        <v>2</v>
      </c>
      <c r="F7" s="81" t="s">
        <v>227</v>
      </c>
      <c r="G7" s="81">
        <v>100</v>
      </c>
      <c r="H7" s="81" t="s">
        <v>171</v>
      </c>
      <c r="I7" s="81">
        <v>2</v>
      </c>
      <c r="J7" s="88"/>
      <c r="K7" s="88"/>
      <c r="L7" s="92"/>
      <c r="M7" s="107"/>
      <c r="N7" s="152"/>
      <c r="O7" s="81"/>
    </row>
    <row r="8" spans="1:15" ht="26.25" customHeight="1">
      <c r="A8" s="81" t="s">
        <v>26</v>
      </c>
      <c r="B8" s="83" t="s">
        <v>229</v>
      </c>
      <c r="C8" s="82"/>
      <c r="D8" s="84"/>
      <c r="E8" s="81">
        <v>1</v>
      </c>
      <c r="F8" s="81" t="s">
        <v>230</v>
      </c>
      <c r="G8" s="81">
        <v>1</v>
      </c>
      <c r="H8" s="81" t="s">
        <v>230</v>
      </c>
      <c r="I8" s="81">
        <f>('PAKIET 10'!E8/'PAKIET 10'!G8)</f>
        <v>1</v>
      </c>
      <c r="J8" s="166"/>
      <c r="K8" s="88"/>
      <c r="L8" s="92"/>
      <c r="M8" s="107"/>
      <c r="N8" s="152"/>
      <c r="O8" s="81"/>
    </row>
    <row r="9" spans="1:15" ht="25.5" customHeight="1">
      <c r="A9" s="81" t="s">
        <v>28</v>
      </c>
      <c r="B9" s="83" t="s">
        <v>231</v>
      </c>
      <c r="C9" s="82"/>
      <c r="D9" s="115"/>
      <c r="E9" s="116">
        <v>1</v>
      </c>
      <c r="F9" s="116" t="s">
        <v>230</v>
      </c>
      <c r="G9" s="81">
        <v>1</v>
      </c>
      <c r="H9" s="81" t="s">
        <v>230</v>
      </c>
      <c r="I9" s="81">
        <f>('PAKIET 10'!E9/'PAKIET 10'!G9)</f>
        <v>1</v>
      </c>
      <c r="J9" s="166"/>
      <c r="K9" s="88"/>
      <c r="L9" s="92"/>
      <c r="M9" s="107"/>
      <c r="N9" s="152"/>
      <c r="O9" s="81"/>
    </row>
    <row r="10" spans="1:15" ht="42.75" customHeight="1">
      <c r="A10" s="81" t="s">
        <v>30</v>
      </c>
      <c r="B10" s="83" t="s">
        <v>232</v>
      </c>
      <c r="C10" s="82"/>
      <c r="D10" s="84"/>
      <c r="E10" s="81">
        <v>1</v>
      </c>
      <c r="F10" s="81" t="s">
        <v>227</v>
      </c>
      <c r="G10" s="81">
        <v>100</v>
      </c>
      <c r="H10" s="81" t="s">
        <v>171</v>
      </c>
      <c r="I10" s="81">
        <v>1</v>
      </c>
      <c r="J10" s="88"/>
      <c r="K10" s="88"/>
      <c r="L10" s="92"/>
      <c r="M10" s="107"/>
      <c r="N10" s="152"/>
      <c r="O10" s="81"/>
    </row>
    <row r="11" spans="1:15" ht="32.25" customHeight="1">
      <c r="A11" s="81" t="s">
        <v>32</v>
      </c>
      <c r="B11" s="83" t="s">
        <v>233</v>
      </c>
      <c r="C11" s="82"/>
      <c r="D11" s="84"/>
      <c r="E11" s="81">
        <v>2</v>
      </c>
      <c r="F11" s="81" t="s">
        <v>227</v>
      </c>
      <c r="G11" s="81">
        <v>100</v>
      </c>
      <c r="H11" s="81" t="s">
        <v>171</v>
      </c>
      <c r="I11" s="81">
        <v>2</v>
      </c>
      <c r="J11" s="88"/>
      <c r="K11" s="88"/>
      <c r="L11" s="92"/>
      <c r="M11" s="107"/>
      <c r="N11" s="152"/>
      <c r="O11" s="81"/>
    </row>
    <row r="12" spans="1:15" ht="21" customHeight="1">
      <c r="A12" s="95"/>
      <c r="B12" s="96"/>
      <c r="C12" s="96"/>
      <c r="D12" s="96"/>
      <c r="E12" s="96"/>
      <c r="F12" s="96"/>
      <c r="G12" s="95"/>
      <c r="H12" s="95"/>
      <c r="I12" s="95"/>
      <c r="K12" s="81" t="s">
        <v>130</v>
      </c>
      <c r="L12" s="88"/>
      <c r="M12" s="98"/>
      <c r="N12" s="88"/>
      <c r="O12" s="98"/>
    </row>
    <row r="13" spans="1:15" ht="14.25">
      <c r="A13" s="101" t="s">
        <v>234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14.25">
      <c r="A14" s="101" t="s">
        <v>131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14.25">
      <c r="A15" s="95"/>
      <c r="B15" s="96"/>
      <c r="C15" s="96"/>
      <c r="D15" s="96"/>
      <c r="E15" s="96"/>
      <c r="F15" s="96"/>
      <c r="G15" s="95"/>
      <c r="H15" s="95"/>
      <c r="I15" s="95"/>
      <c r="J15" s="165"/>
      <c r="K15" s="165"/>
      <c r="L15" s="95"/>
      <c r="M15" s="95"/>
      <c r="N15" s="95"/>
      <c r="O15" s="95"/>
    </row>
    <row r="16" spans="1:15" ht="14.25">
      <c r="A16" s="95"/>
      <c r="B16" s="96"/>
      <c r="C16" s="96"/>
      <c r="D16" s="96"/>
      <c r="E16" s="96"/>
      <c r="F16" s="96"/>
      <c r="G16" s="95"/>
      <c r="H16" s="95"/>
      <c r="I16" s="95"/>
      <c r="J16" s="165"/>
      <c r="K16" s="165"/>
      <c r="L16" s="95"/>
      <c r="M16" s="154" t="s">
        <v>54</v>
      </c>
      <c r="N16" s="95"/>
      <c r="O16" s="95"/>
    </row>
  </sheetData>
  <sheetProtection selectLockedCells="1" selectUnlockedCells="1"/>
  <mergeCells count="6">
    <mergeCell ref="A1:B1"/>
    <mergeCell ref="L1:M1"/>
    <mergeCell ref="A2:M2"/>
    <mergeCell ref="A3:O3"/>
    <mergeCell ref="A13:O13"/>
    <mergeCell ref="A14:O14"/>
  </mergeCells>
  <printOptions/>
  <pageMargins left="0.39375" right="0.39375" top="0.39375" bottom="0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="95" zoomScaleNormal="95" workbookViewId="0" topLeftCell="A1">
      <selection activeCell="F15" sqref="F15"/>
    </sheetView>
  </sheetViews>
  <sheetFormatPr defaultColWidth="11.00390625" defaultRowHeight="12.75"/>
  <cols>
    <col min="1" max="1" width="4.875" style="0" customWidth="1"/>
    <col min="2" max="2" width="32.875" style="0" customWidth="1"/>
    <col min="3" max="3" width="7.75390625" style="0" customWidth="1"/>
    <col min="4" max="4" width="11.50390625" style="0" customWidth="1"/>
    <col min="5" max="6" width="7.75390625" style="0" customWidth="1"/>
    <col min="7" max="7" width="7.875" style="0" customWidth="1"/>
    <col min="8" max="10" width="9.50390625" style="0" customWidth="1"/>
    <col min="11" max="11" width="11.50390625" style="0" customWidth="1"/>
    <col min="12" max="12" width="9.125" style="0" customWidth="1"/>
    <col min="13" max="16384" width="11.50390625" style="0" customWidth="1"/>
  </cols>
  <sheetData>
    <row r="1" spans="1:12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</row>
    <row r="2" spans="1:12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4.25">
      <c r="A3" s="73"/>
      <c r="B3" s="74"/>
      <c r="C3" s="167"/>
      <c r="D3" s="72"/>
      <c r="E3" s="100"/>
      <c r="F3" s="73"/>
      <c r="G3" s="73"/>
      <c r="H3" s="76"/>
      <c r="I3" s="73"/>
      <c r="J3" s="73"/>
      <c r="K3" s="73"/>
      <c r="L3" s="73"/>
    </row>
    <row r="4" spans="1:12" ht="14.25">
      <c r="A4" s="77" t="s">
        <v>235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73.5" customHeight="1">
      <c r="A5" s="78" t="s">
        <v>4</v>
      </c>
      <c r="B5" s="78" t="s">
        <v>5</v>
      </c>
      <c r="C5" s="78" t="s">
        <v>6</v>
      </c>
      <c r="D5" s="103" t="s">
        <v>7</v>
      </c>
      <c r="E5" s="79" t="s">
        <v>56</v>
      </c>
      <c r="F5" s="79" t="s">
        <v>9</v>
      </c>
      <c r="G5" s="79" t="s">
        <v>10</v>
      </c>
      <c r="H5" s="104" t="s">
        <v>11</v>
      </c>
      <c r="I5" s="78" t="s">
        <v>13</v>
      </c>
      <c r="J5" s="78" t="s">
        <v>14</v>
      </c>
      <c r="K5" s="78" t="s">
        <v>15</v>
      </c>
      <c r="L5" s="78" t="s">
        <v>16</v>
      </c>
    </row>
    <row r="6" spans="1:12" ht="14.25">
      <c r="A6" s="81"/>
      <c r="B6" s="82"/>
      <c r="C6" s="82"/>
      <c r="D6" s="84"/>
      <c r="E6" s="103"/>
      <c r="F6" s="81"/>
      <c r="G6" s="84" t="s">
        <v>17</v>
      </c>
      <c r="H6" s="85" t="s">
        <v>18</v>
      </c>
      <c r="I6" s="84" t="s">
        <v>19</v>
      </c>
      <c r="J6" s="84" t="s">
        <v>20</v>
      </c>
      <c r="K6" s="84" t="s">
        <v>21</v>
      </c>
      <c r="L6" s="81"/>
    </row>
    <row r="7" spans="1:12" ht="75.75">
      <c r="A7" s="81" t="s">
        <v>22</v>
      </c>
      <c r="B7" s="83" t="s">
        <v>236</v>
      </c>
      <c r="C7" s="82"/>
      <c r="D7" s="84"/>
      <c r="E7" s="87">
        <v>2</v>
      </c>
      <c r="F7" s="81">
        <v>1</v>
      </c>
      <c r="G7" s="81">
        <f>(E7/F7)</f>
        <v>2</v>
      </c>
      <c r="H7" s="99"/>
      <c r="I7" s="99"/>
      <c r="J7" s="89"/>
      <c r="K7" s="99"/>
      <c r="L7" s="81"/>
    </row>
    <row r="8" spans="1:12" ht="23.25" customHeight="1">
      <c r="A8" s="81"/>
      <c r="B8" s="83"/>
      <c r="C8" s="82"/>
      <c r="D8" s="84"/>
      <c r="E8" s="87"/>
      <c r="F8" s="81"/>
      <c r="G8" s="81"/>
      <c r="H8" s="81" t="s">
        <v>130</v>
      </c>
      <c r="I8" s="99"/>
      <c r="J8" s="98"/>
      <c r="K8" s="99"/>
      <c r="L8" s="98"/>
    </row>
    <row r="10" spans="1:12" ht="30" customHeight="1">
      <c r="A10" s="164" t="s">
        <v>237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</sheetData>
  <sheetProtection selectLockedCells="1" selectUnlockedCells="1"/>
  <mergeCells count="4">
    <mergeCell ref="A1:B1"/>
    <mergeCell ref="A2:L2"/>
    <mergeCell ref="A4:L4"/>
    <mergeCell ref="A10:L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95" zoomScaleNormal="95" workbookViewId="0" topLeftCell="A1">
      <selection activeCell="I19" sqref="I19"/>
    </sheetView>
  </sheetViews>
  <sheetFormatPr defaultColWidth="11.00390625" defaultRowHeight="12.75"/>
  <cols>
    <col min="1" max="1" width="5.75390625" style="0" customWidth="1"/>
    <col min="2" max="2" width="32.25390625" style="0" customWidth="1"/>
    <col min="3" max="3" width="9.75390625" style="0" customWidth="1"/>
    <col min="4" max="4" width="11.50390625" style="0" customWidth="1"/>
    <col min="5" max="5" width="6.375" style="0" customWidth="1"/>
    <col min="6" max="6" width="7.25390625" style="0" customWidth="1"/>
    <col min="7" max="7" width="7.875" style="0" customWidth="1"/>
    <col min="8" max="8" width="6.625" style="0" customWidth="1"/>
    <col min="9" max="9" width="10.125" style="0" customWidth="1"/>
    <col min="10" max="10" width="9.125" style="0" customWidth="1"/>
    <col min="11" max="11" width="10.25390625" style="0" customWidth="1"/>
    <col min="12" max="12" width="9.75390625" style="0" customWidth="1"/>
    <col min="13" max="16384" width="11.50390625" style="0" customWidth="1"/>
  </cols>
  <sheetData>
    <row r="1" spans="1:12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</row>
    <row r="2" spans="1:12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4.25">
      <c r="A3" s="77" t="s">
        <v>238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4.25">
      <c r="A4" s="73"/>
      <c r="B4" s="74"/>
      <c r="C4" s="72"/>
      <c r="D4" s="72"/>
      <c r="E4" s="100"/>
      <c r="F4" s="73"/>
      <c r="G4" s="73"/>
      <c r="H4" s="168"/>
      <c r="I4" s="73"/>
      <c r="J4" s="73"/>
      <c r="K4" s="73"/>
      <c r="L4" s="73"/>
    </row>
    <row r="5" spans="1:12" ht="63.75" customHeight="1">
      <c r="A5" s="11" t="s">
        <v>4</v>
      </c>
      <c r="B5" s="11" t="s">
        <v>5</v>
      </c>
      <c r="C5" s="11" t="s">
        <v>6</v>
      </c>
      <c r="D5" s="47" t="s">
        <v>7</v>
      </c>
      <c r="E5" s="12" t="s">
        <v>133</v>
      </c>
      <c r="F5" s="12" t="s">
        <v>9</v>
      </c>
      <c r="G5" s="12" t="s">
        <v>10</v>
      </c>
      <c r="H5" s="169" t="s">
        <v>11</v>
      </c>
      <c r="I5" s="11" t="s">
        <v>13</v>
      </c>
      <c r="J5" s="11" t="s">
        <v>14</v>
      </c>
      <c r="K5" s="11" t="s">
        <v>15</v>
      </c>
      <c r="L5" s="11" t="s">
        <v>16</v>
      </c>
    </row>
    <row r="6" spans="1:12" ht="14.25">
      <c r="A6" s="15"/>
      <c r="B6" s="16"/>
      <c r="C6" s="16"/>
      <c r="D6" s="11"/>
      <c r="E6" s="26"/>
      <c r="F6" s="15"/>
      <c r="G6" s="17" t="s">
        <v>17</v>
      </c>
      <c r="H6" s="170" t="s">
        <v>18</v>
      </c>
      <c r="I6" s="17" t="s">
        <v>19</v>
      </c>
      <c r="J6" s="17" t="s">
        <v>20</v>
      </c>
      <c r="K6" s="20" t="s">
        <v>21</v>
      </c>
      <c r="L6" s="15"/>
    </row>
    <row r="7" spans="1:12" ht="79.5" customHeight="1">
      <c r="A7" s="15" t="s">
        <v>22</v>
      </c>
      <c r="B7" s="26" t="s">
        <v>239</v>
      </c>
      <c r="C7" s="16"/>
      <c r="D7" s="18"/>
      <c r="E7" s="18">
        <v>450</v>
      </c>
      <c r="F7" s="15"/>
      <c r="G7" s="15"/>
      <c r="H7" s="171"/>
      <c r="I7" s="171"/>
      <c r="J7" s="15"/>
      <c r="K7" s="172"/>
      <c r="L7" s="15"/>
    </row>
    <row r="8" spans="1:12" ht="35.25" customHeight="1">
      <c r="A8" s="173"/>
      <c r="B8" s="33"/>
      <c r="C8" s="33"/>
      <c r="D8" s="33"/>
      <c r="E8" s="21"/>
      <c r="F8" s="32"/>
      <c r="G8" s="32"/>
      <c r="H8" s="171" t="s">
        <v>52</v>
      </c>
      <c r="I8" s="171"/>
      <c r="J8" s="174"/>
      <c r="K8" s="171"/>
      <c r="L8" s="174"/>
    </row>
    <row r="9" spans="1:12" ht="14.25">
      <c r="A9" s="2" t="s">
        <v>131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5"/>
      <c r="B10" s="3"/>
      <c r="C10" s="3"/>
      <c r="D10" s="3"/>
      <c r="E10" s="175"/>
      <c r="F10" s="5"/>
      <c r="G10" s="5"/>
      <c r="H10" s="176"/>
      <c r="I10" s="5"/>
      <c r="J10" s="5"/>
      <c r="K10" s="5"/>
      <c r="L10" s="5"/>
    </row>
    <row r="11" spans="1:12" ht="14.25">
      <c r="A11" s="5"/>
      <c r="B11" s="3"/>
      <c r="C11" s="3"/>
      <c r="D11" s="3"/>
      <c r="E11" s="175"/>
      <c r="F11" s="5"/>
      <c r="G11" s="5"/>
      <c r="H11" s="176"/>
      <c r="I11" s="5"/>
      <c r="J11" s="5"/>
      <c r="K11" s="5"/>
      <c r="L11" s="5"/>
    </row>
    <row r="12" spans="1:12" ht="14.25">
      <c r="A12" s="5"/>
      <c r="B12" s="3"/>
      <c r="C12" s="3"/>
      <c r="D12" s="3"/>
      <c r="E12" s="175"/>
      <c r="F12" s="5"/>
      <c r="G12" s="5"/>
      <c r="H12" s="176"/>
      <c r="I12" s="5"/>
      <c r="J12" s="5"/>
      <c r="K12" s="5"/>
      <c r="L12" s="177"/>
    </row>
    <row r="13" spans="1:12" ht="14.25" customHeight="1">
      <c r="A13" s="5"/>
      <c r="B13" s="3"/>
      <c r="C13" s="3"/>
      <c r="D13" s="3"/>
      <c r="E13" s="175"/>
      <c r="F13" s="5"/>
      <c r="G13" s="5"/>
      <c r="H13" s="176"/>
      <c r="I13" s="5"/>
      <c r="J13" s="178" t="s">
        <v>54</v>
      </c>
      <c r="K13" s="178"/>
      <c r="L13" s="178"/>
    </row>
    <row r="17" ht="14.25"/>
    <row r="18" ht="14.25"/>
    <row r="19" ht="14.25"/>
    <row r="21" ht="14.25"/>
  </sheetData>
  <sheetProtection selectLockedCells="1" selectUnlockedCells="1"/>
  <mergeCells count="5">
    <mergeCell ref="A1:B1"/>
    <mergeCell ref="A2:L2"/>
    <mergeCell ref="A3:L3"/>
    <mergeCell ref="A9:L9"/>
    <mergeCell ref="J13:L1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95" zoomScaleNormal="95" workbookViewId="0" topLeftCell="A1">
      <selection activeCell="D5" sqref="D5"/>
    </sheetView>
  </sheetViews>
  <sheetFormatPr defaultColWidth="11.00390625" defaultRowHeight="12.75"/>
  <cols>
    <col min="1" max="1" width="6.25390625" style="0" customWidth="1"/>
    <col min="2" max="2" width="25.25390625" style="0" customWidth="1"/>
    <col min="3" max="3" width="7.00390625" style="0" customWidth="1"/>
    <col min="4" max="4" width="10.125" style="0" customWidth="1"/>
    <col min="5" max="5" width="8.25390625" style="0" customWidth="1"/>
    <col min="6" max="6" width="8.375" style="0" customWidth="1"/>
    <col min="7" max="7" width="9.25390625" style="0" customWidth="1"/>
    <col min="8" max="8" width="9.625" style="0" customWidth="1"/>
    <col min="9" max="9" width="9.125" style="0" customWidth="1"/>
    <col min="10" max="10" width="8.875" style="0" customWidth="1"/>
    <col min="11" max="11" width="7.75390625" style="0" customWidth="1"/>
    <col min="12" max="12" width="11.50390625" style="0" customWidth="1"/>
    <col min="13" max="13" width="8.625" style="0" customWidth="1"/>
    <col min="14" max="16384" width="11.5039062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32"/>
      <c r="B3" s="33"/>
      <c r="C3" s="45"/>
      <c r="D3" s="33"/>
      <c r="E3" s="21"/>
      <c r="F3" s="32"/>
      <c r="G3" s="32"/>
      <c r="H3" s="42"/>
      <c r="I3" s="42"/>
      <c r="J3" s="32"/>
      <c r="K3" s="32"/>
      <c r="L3" s="32"/>
      <c r="M3" s="32"/>
    </row>
    <row r="4" spans="1:13" ht="14.25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72" customHeight="1">
      <c r="A5" s="11" t="s">
        <v>4</v>
      </c>
      <c r="B5" s="11" t="s">
        <v>5</v>
      </c>
      <c r="C5" s="11" t="s">
        <v>6</v>
      </c>
      <c r="D5" s="47" t="s">
        <v>7</v>
      </c>
      <c r="E5" s="12" t="s">
        <v>56</v>
      </c>
      <c r="F5" s="12" t="s">
        <v>9</v>
      </c>
      <c r="G5" s="12" t="s">
        <v>10</v>
      </c>
      <c r="H5" s="48" t="s">
        <v>11</v>
      </c>
      <c r="I5" s="48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ht="14.25">
      <c r="A6" s="18"/>
      <c r="B6" s="26"/>
      <c r="C6" s="26"/>
      <c r="D6" s="11"/>
      <c r="E6" s="47"/>
      <c r="F6" s="18"/>
      <c r="G6" s="11" t="s">
        <v>17</v>
      </c>
      <c r="H6" s="13" t="s">
        <v>18</v>
      </c>
      <c r="I6" s="13"/>
      <c r="J6" s="11" t="s">
        <v>19</v>
      </c>
      <c r="K6" s="11" t="s">
        <v>20</v>
      </c>
      <c r="L6" s="11" t="s">
        <v>21</v>
      </c>
      <c r="M6" s="18"/>
    </row>
    <row r="7" spans="1:13" ht="37.5" customHeight="1">
      <c r="A7" s="18" t="s">
        <v>22</v>
      </c>
      <c r="B7" s="26" t="s">
        <v>57</v>
      </c>
      <c r="C7" s="26"/>
      <c r="D7" s="49"/>
      <c r="E7" s="22">
        <v>7000</v>
      </c>
      <c r="F7" s="18">
        <v>200</v>
      </c>
      <c r="G7" s="18">
        <f aca="true" t="shared" si="0" ref="G7:G50">(E7/F7)</f>
        <v>35</v>
      </c>
      <c r="H7" s="50"/>
      <c r="I7" s="50"/>
      <c r="J7" s="50"/>
      <c r="K7" s="51"/>
      <c r="L7" s="24"/>
      <c r="M7" s="18"/>
    </row>
    <row r="8" spans="1:13" ht="50.25" customHeight="1">
      <c r="A8" s="18" t="s">
        <v>24</v>
      </c>
      <c r="B8" s="26" t="s">
        <v>58</v>
      </c>
      <c r="C8" s="26"/>
      <c r="D8" s="49"/>
      <c r="E8" s="22">
        <v>20000</v>
      </c>
      <c r="F8" s="18">
        <v>200</v>
      </c>
      <c r="G8" s="18">
        <f t="shared" si="0"/>
        <v>100</v>
      </c>
      <c r="H8" s="50"/>
      <c r="I8" s="50"/>
      <c r="J8" s="50"/>
      <c r="K8" s="51"/>
      <c r="L8" s="24"/>
      <c r="M8" s="18"/>
    </row>
    <row r="9" spans="1:13" s="57" customFormat="1" ht="46.5" customHeight="1">
      <c r="A9" s="18" t="s">
        <v>26</v>
      </c>
      <c r="B9" s="52" t="s">
        <v>59</v>
      </c>
      <c r="C9" s="53"/>
      <c r="D9" s="49"/>
      <c r="E9" s="22">
        <v>10000</v>
      </c>
      <c r="F9" s="54">
        <v>500</v>
      </c>
      <c r="G9" s="18">
        <f t="shared" si="0"/>
        <v>20</v>
      </c>
      <c r="H9" s="55"/>
      <c r="I9" s="50"/>
      <c r="J9" s="50"/>
      <c r="K9" s="56"/>
      <c r="L9" s="24"/>
      <c r="M9" s="54"/>
    </row>
    <row r="10" spans="1:13" ht="68.25" customHeight="1">
      <c r="A10" s="18" t="s">
        <v>28</v>
      </c>
      <c r="B10" s="53" t="s">
        <v>60</v>
      </c>
      <c r="C10" s="26"/>
      <c r="D10" s="49"/>
      <c r="E10" s="22">
        <v>42000</v>
      </c>
      <c r="F10" s="18">
        <v>1000</v>
      </c>
      <c r="G10" s="18">
        <f t="shared" si="0"/>
        <v>42</v>
      </c>
      <c r="H10" s="50"/>
      <c r="I10" s="50"/>
      <c r="J10" s="50"/>
      <c r="K10" s="51"/>
      <c r="L10" s="24"/>
      <c r="M10" s="18"/>
    </row>
    <row r="11" spans="1:13" ht="50.25" customHeight="1">
      <c r="A11" s="18" t="s">
        <v>30</v>
      </c>
      <c r="B11" s="53" t="s">
        <v>61</v>
      </c>
      <c r="C11" s="26"/>
      <c r="D11" s="49"/>
      <c r="E11" s="22">
        <v>8000</v>
      </c>
      <c r="F11" s="18">
        <v>500</v>
      </c>
      <c r="G11" s="18">
        <f t="shared" si="0"/>
        <v>16</v>
      </c>
      <c r="H11" s="50"/>
      <c r="I11" s="50"/>
      <c r="J11" s="50"/>
      <c r="K11" s="51"/>
      <c r="L11" s="24"/>
      <c r="M11" s="18"/>
    </row>
    <row r="12" spans="1:13" ht="39.75" customHeight="1">
      <c r="A12" s="18" t="s">
        <v>32</v>
      </c>
      <c r="B12" s="26" t="s">
        <v>62</v>
      </c>
      <c r="C12" s="26"/>
      <c r="D12" s="49"/>
      <c r="E12" s="22">
        <v>16000</v>
      </c>
      <c r="F12" s="18">
        <v>500</v>
      </c>
      <c r="G12" s="18">
        <f t="shared" si="0"/>
        <v>32</v>
      </c>
      <c r="H12" s="50"/>
      <c r="I12" s="50"/>
      <c r="J12" s="50"/>
      <c r="K12" s="51"/>
      <c r="L12" s="24"/>
      <c r="M12" s="18"/>
    </row>
    <row r="13" spans="1:13" ht="44.25" customHeight="1">
      <c r="A13" s="18" t="s">
        <v>34</v>
      </c>
      <c r="B13" s="26" t="s">
        <v>63</v>
      </c>
      <c r="C13" s="26"/>
      <c r="D13" s="49"/>
      <c r="E13" s="22">
        <v>6000</v>
      </c>
      <c r="F13" s="18">
        <v>500</v>
      </c>
      <c r="G13" s="18">
        <f t="shared" si="0"/>
        <v>12</v>
      </c>
      <c r="H13" s="50"/>
      <c r="I13" s="50"/>
      <c r="J13" s="50"/>
      <c r="K13" s="51"/>
      <c r="L13" s="24"/>
      <c r="M13" s="18"/>
    </row>
    <row r="14" spans="1:13" ht="36" customHeight="1">
      <c r="A14" s="18" t="s">
        <v>36</v>
      </c>
      <c r="B14" s="26" t="s">
        <v>64</v>
      </c>
      <c r="C14" s="26"/>
      <c r="D14" s="49"/>
      <c r="E14" s="22">
        <v>1500</v>
      </c>
      <c r="F14" s="18">
        <v>100</v>
      </c>
      <c r="G14" s="18">
        <f t="shared" si="0"/>
        <v>15</v>
      </c>
      <c r="H14" s="50"/>
      <c r="I14" s="50"/>
      <c r="J14" s="50"/>
      <c r="K14" s="51"/>
      <c r="L14" s="24"/>
      <c r="M14" s="18"/>
    </row>
    <row r="15" spans="1:13" ht="58.5" customHeight="1">
      <c r="A15" s="18" t="s">
        <v>38</v>
      </c>
      <c r="B15" s="58" t="s">
        <v>65</v>
      </c>
      <c r="C15" s="26"/>
      <c r="D15" s="49"/>
      <c r="E15" s="22">
        <v>20000</v>
      </c>
      <c r="F15" s="18">
        <v>500</v>
      </c>
      <c r="G15" s="18">
        <f t="shared" si="0"/>
        <v>40</v>
      </c>
      <c r="H15" s="50"/>
      <c r="I15" s="50"/>
      <c r="J15" s="50"/>
      <c r="K15" s="51"/>
      <c r="L15" s="24"/>
      <c r="M15" s="18"/>
    </row>
    <row r="16" spans="1:13" ht="57" customHeight="1">
      <c r="A16" s="18" t="s">
        <v>40</v>
      </c>
      <c r="B16" s="58" t="s">
        <v>66</v>
      </c>
      <c r="C16" s="26"/>
      <c r="D16" s="49"/>
      <c r="E16" s="22">
        <v>3000</v>
      </c>
      <c r="F16" s="18">
        <v>200</v>
      </c>
      <c r="G16" s="18">
        <f t="shared" si="0"/>
        <v>15</v>
      </c>
      <c r="H16" s="50"/>
      <c r="I16" s="50"/>
      <c r="J16" s="50"/>
      <c r="K16" s="51"/>
      <c r="L16" s="24"/>
      <c r="M16" s="18"/>
    </row>
    <row r="17" spans="1:13" ht="26.25" customHeight="1">
      <c r="A17" s="18" t="s">
        <v>42</v>
      </c>
      <c r="B17" s="26" t="s">
        <v>67</v>
      </c>
      <c r="C17" s="26"/>
      <c r="D17" s="49"/>
      <c r="E17" s="22">
        <v>100</v>
      </c>
      <c r="F17" s="18">
        <v>100</v>
      </c>
      <c r="G17" s="18">
        <f t="shared" si="0"/>
        <v>1</v>
      </c>
      <c r="H17" s="50"/>
      <c r="I17" s="50"/>
      <c r="J17" s="50"/>
      <c r="K17" s="51"/>
      <c r="L17" s="24"/>
      <c r="M17" s="18"/>
    </row>
    <row r="18" spans="1:13" ht="36" customHeight="1">
      <c r="A18" s="18" t="s">
        <v>44</v>
      </c>
      <c r="B18" s="53" t="s">
        <v>68</v>
      </c>
      <c r="C18" s="26"/>
      <c r="D18" s="49"/>
      <c r="E18" s="22">
        <v>1500</v>
      </c>
      <c r="F18" s="18">
        <v>100</v>
      </c>
      <c r="G18" s="18">
        <f t="shared" si="0"/>
        <v>15</v>
      </c>
      <c r="H18" s="50"/>
      <c r="I18" s="50"/>
      <c r="J18" s="50"/>
      <c r="K18" s="51"/>
      <c r="L18" s="24"/>
      <c r="M18" s="18"/>
    </row>
    <row r="19" spans="1:13" ht="78.75" customHeight="1">
      <c r="A19" s="18" t="s">
        <v>46</v>
      </c>
      <c r="B19" s="59" t="s">
        <v>69</v>
      </c>
      <c r="C19" s="58"/>
      <c r="D19" s="60"/>
      <c r="E19" s="61">
        <v>15000</v>
      </c>
      <c r="F19" s="30">
        <v>200</v>
      </c>
      <c r="G19" s="18">
        <f t="shared" si="0"/>
        <v>75</v>
      </c>
      <c r="H19" s="50"/>
      <c r="I19" s="50"/>
      <c r="J19" s="50"/>
      <c r="K19" s="51"/>
      <c r="L19" s="24"/>
      <c r="M19" s="18"/>
    </row>
    <row r="20" spans="1:13" ht="27.75" customHeight="1">
      <c r="A20" s="18" t="s">
        <v>48</v>
      </c>
      <c r="B20" s="58" t="s">
        <v>70</v>
      </c>
      <c r="C20" s="58"/>
      <c r="D20" s="60"/>
      <c r="E20" s="61">
        <v>4</v>
      </c>
      <c r="F20" s="30">
        <v>4</v>
      </c>
      <c r="G20" s="18">
        <f t="shared" si="0"/>
        <v>1</v>
      </c>
      <c r="H20" s="50"/>
      <c r="I20" s="50"/>
      <c r="J20" s="50"/>
      <c r="K20" s="51"/>
      <c r="L20" s="24"/>
      <c r="M20" s="18"/>
    </row>
    <row r="21" spans="1:13" ht="46.5" customHeight="1">
      <c r="A21" s="18" t="s">
        <v>50</v>
      </c>
      <c r="B21" s="26" t="s">
        <v>71</v>
      </c>
      <c r="C21" s="26"/>
      <c r="D21" s="49"/>
      <c r="E21" s="22">
        <v>1000</v>
      </c>
      <c r="F21" s="18">
        <v>200</v>
      </c>
      <c r="G21" s="18">
        <f t="shared" si="0"/>
        <v>5</v>
      </c>
      <c r="H21" s="50"/>
      <c r="I21" s="50"/>
      <c r="J21" s="50"/>
      <c r="K21" s="51"/>
      <c r="L21" s="24"/>
      <c r="M21" s="18"/>
    </row>
    <row r="22" spans="1:13" ht="59.25" customHeight="1">
      <c r="A22" s="18" t="s">
        <v>72</v>
      </c>
      <c r="B22" s="26" t="s">
        <v>73</v>
      </c>
      <c r="C22" s="26"/>
      <c r="D22" s="49"/>
      <c r="E22" s="22">
        <v>5000</v>
      </c>
      <c r="F22" s="18">
        <v>100</v>
      </c>
      <c r="G22" s="18">
        <f t="shared" si="0"/>
        <v>50</v>
      </c>
      <c r="H22" s="50"/>
      <c r="I22" s="50"/>
      <c r="J22" s="50"/>
      <c r="K22" s="51"/>
      <c r="L22" s="24"/>
      <c r="M22" s="18"/>
    </row>
    <row r="23" spans="1:13" ht="38.25" customHeight="1">
      <c r="A23" s="18" t="s">
        <v>74</v>
      </c>
      <c r="B23" s="26" t="s">
        <v>75</v>
      </c>
      <c r="C23" s="26"/>
      <c r="D23" s="49"/>
      <c r="E23" s="22">
        <v>1200</v>
      </c>
      <c r="F23" s="18">
        <v>100</v>
      </c>
      <c r="G23" s="18">
        <f t="shared" si="0"/>
        <v>12</v>
      </c>
      <c r="H23" s="50"/>
      <c r="I23" s="50"/>
      <c r="J23" s="50"/>
      <c r="K23" s="51"/>
      <c r="L23" s="24"/>
      <c r="M23" s="18"/>
    </row>
    <row r="24" spans="1:13" ht="39.75" customHeight="1">
      <c r="A24" s="18" t="s">
        <v>76</v>
      </c>
      <c r="B24" s="53" t="s">
        <v>77</v>
      </c>
      <c r="C24" s="26"/>
      <c r="D24" s="49"/>
      <c r="E24" s="22">
        <v>1500</v>
      </c>
      <c r="F24" s="18">
        <v>100</v>
      </c>
      <c r="G24" s="18">
        <f t="shared" si="0"/>
        <v>15</v>
      </c>
      <c r="H24" s="50"/>
      <c r="I24" s="50"/>
      <c r="J24" s="50"/>
      <c r="K24" s="51"/>
      <c r="L24" s="24"/>
      <c r="M24" s="18"/>
    </row>
    <row r="25" spans="1:13" ht="45" customHeight="1">
      <c r="A25" s="18" t="s">
        <v>78</v>
      </c>
      <c r="B25" s="26" t="s">
        <v>79</v>
      </c>
      <c r="C25" s="26"/>
      <c r="D25" s="49"/>
      <c r="E25" s="22">
        <v>4</v>
      </c>
      <c r="F25" s="18">
        <v>10</v>
      </c>
      <c r="G25" s="18">
        <f t="shared" si="0"/>
        <v>0.4</v>
      </c>
      <c r="H25" s="50"/>
      <c r="I25" s="50"/>
      <c r="J25" s="50"/>
      <c r="K25" s="51"/>
      <c r="L25" s="24"/>
      <c r="M25" s="18"/>
    </row>
    <row r="26" spans="1:13" ht="57" customHeight="1">
      <c r="A26" s="18" t="s">
        <v>80</v>
      </c>
      <c r="B26" s="26" t="s">
        <v>81</v>
      </c>
      <c r="C26" s="26"/>
      <c r="D26" s="49"/>
      <c r="E26" s="22">
        <v>10</v>
      </c>
      <c r="F26" s="18">
        <v>1</v>
      </c>
      <c r="G26" s="18">
        <f t="shared" si="0"/>
        <v>10</v>
      </c>
      <c r="H26" s="50"/>
      <c r="I26" s="50"/>
      <c r="J26" s="50"/>
      <c r="K26" s="51"/>
      <c r="L26" s="24"/>
      <c r="M26" s="18"/>
    </row>
    <row r="27" spans="1:13" ht="67.5" customHeight="1">
      <c r="A27" s="18" t="s">
        <v>82</v>
      </c>
      <c r="B27" s="26" t="s">
        <v>83</v>
      </c>
      <c r="C27" s="26"/>
      <c r="D27" s="49"/>
      <c r="E27" s="22">
        <v>10</v>
      </c>
      <c r="F27" s="18">
        <v>1</v>
      </c>
      <c r="G27" s="18">
        <f t="shared" si="0"/>
        <v>10</v>
      </c>
      <c r="H27" s="50"/>
      <c r="I27" s="50"/>
      <c r="J27" s="50"/>
      <c r="K27" s="51"/>
      <c r="L27" s="24"/>
      <c r="M27" s="18"/>
    </row>
    <row r="28" spans="1:13" ht="58.5" customHeight="1">
      <c r="A28" s="18" t="s">
        <v>84</v>
      </c>
      <c r="B28" s="26" t="s">
        <v>85</v>
      </c>
      <c r="C28" s="26"/>
      <c r="D28" s="49"/>
      <c r="E28" s="62">
        <v>10</v>
      </c>
      <c r="F28" s="18">
        <v>1</v>
      </c>
      <c r="G28" s="18">
        <f t="shared" si="0"/>
        <v>10</v>
      </c>
      <c r="H28" s="50"/>
      <c r="I28" s="50"/>
      <c r="J28" s="50"/>
      <c r="K28" s="51"/>
      <c r="L28" s="24"/>
      <c r="M28" s="18"/>
    </row>
    <row r="29" spans="1:13" ht="66.75" customHeight="1">
      <c r="A29" s="18" t="s">
        <v>86</v>
      </c>
      <c r="B29" s="26" t="s">
        <v>87</v>
      </c>
      <c r="C29" s="26"/>
      <c r="D29" s="49"/>
      <c r="E29" s="22">
        <v>3</v>
      </c>
      <c r="F29" s="18">
        <v>1</v>
      </c>
      <c r="G29" s="18">
        <f t="shared" si="0"/>
        <v>3</v>
      </c>
      <c r="H29" s="50"/>
      <c r="I29" s="50"/>
      <c r="J29" s="50"/>
      <c r="K29" s="51"/>
      <c r="L29" s="24"/>
      <c r="M29" s="18"/>
    </row>
    <row r="30" spans="1:13" ht="48.75" customHeight="1">
      <c r="A30" s="18" t="s">
        <v>88</v>
      </c>
      <c r="B30" s="26" t="s">
        <v>89</v>
      </c>
      <c r="C30" s="26"/>
      <c r="D30" s="49"/>
      <c r="E30" s="22">
        <v>5</v>
      </c>
      <c r="F30" s="18">
        <v>1</v>
      </c>
      <c r="G30" s="18">
        <f t="shared" si="0"/>
        <v>5</v>
      </c>
      <c r="H30" s="50"/>
      <c r="I30" s="50"/>
      <c r="J30" s="50"/>
      <c r="K30" s="51"/>
      <c r="L30" s="24"/>
      <c r="M30" s="18"/>
    </row>
    <row r="31" spans="1:13" ht="30" customHeight="1">
      <c r="A31" s="18" t="s">
        <v>90</v>
      </c>
      <c r="B31" s="26" t="s">
        <v>91</v>
      </c>
      <c r="C31" s="26"/>
      <c r="D31" s="49"/>
      <c r="E31" s="22">
        <v>100</v>
      </c>
      <c r="F31" s="18">
        <v>10</v>
      </c>
      <c r="G31" s="18">
        <f t="shared" si="0"/>
        <v>10</v>
      </c>
      <c r="H31" s="50"/>
      <c r="I31" s="50"/>
      <c r="J31" s="50"/>
      <c r="K31" s="51"/>
      <c r="L31" s="24"/>
      <c r="M31" s="18"/>
    </row>
    <row r="32" spans="1:13" ht="29.25" customHeight="1">
      <c r="A32" s="18" t="s">
        <v>92</v>
      </c>
      <c r="B32" s="26" t="s">
        <v>93</v>
      </c>
      <c r="C32" s="26"/>
      <c r="D32" s="49"/>
      <c r="E32" s="22">
        <v>20</v>
      </c>
      <c r="F32" s="18">
        <v>1</v>
      </c>
      <c r="G32" s="18">
        <f t="shared" si="0"/>
        <v>20</v>
      </c>
      <c r="H32" s="50"/>
      <c r="I32" s="50"/>
      <c r="J32" s="50"/>
      <c r="K32" s="51"/>
      <c r="L32" s="24"/>
      <c r="M32" s="18"/>
    </row>
    <row r="33" spans="1:13" ht="27.75" customHeight="1">
      <c r="A33" s="18" t="s">
        <v>94</v>
      </c>
      <c r="B33" s="26" t="s">
        <v>95</v>
      </c>
      <c r="C33" s="26"/>
      <c r="D33" s="49"/>
      <c r="E33" s="62">
        <v>5</v>
      </c>
      <c r="F33" s="18">
        <v>1</v>
      </c>
      <c r="G33" s="18">
        <f t="shared" si="0"/>
        <v>5</v>
      </c>
      <c r="H33" s="50"/>
      <c r="I33" s="50"/>
      <c r="J33" s="50"/>
      <c r="K33" s="51"/>
      <c r="L33" s="24"/>
      <c r="M33" s="18"/>
    </row>
    <row r="34" spans="1:13" ht="33.75" customHeight="1">
      <c r="A34" s="18" t="s">
        <v>96</v>
      </c>
      <c r="B34" s="26" t="s">
        <v>97</v>
      </c>
      <c r="C34" s="26"/>
      <c r="D34" s="49"/>
      <c r="E34" s="22">
        <v>2</v>
      </c>
      <c r="F34" s="18">
        <v>1</v>
      </c>
      <c r="G34" s="18">
        <f t="shared" si="0"/>
        <v>2</v>
      </c>
      <c r="H34" s="50"/>
      <c r="I34" s="50"/>
      <c r="J34" s="50"/>
      <c r="K34" s="51"/>
      <c r="L34" s="24"/>
      <c r="M34" s="18"/>
    </row>
    <row r="35" spans="1:13" ht="33.75" customHeight="1">
      <c r="A35" s="18" t="s">
        <v>98</v>
      </c>
      <c r="B35" s="26" t="s">
        <v>99</v>
      </c>
      <c r="C35" s="26"/>
      <c r="D35" s="49"/>
      <c r="E35" s="22">
        <v>2</v>
      </c>
      <c r="F35" s="18">
        <v>1</v>
      </c>
      <c r="G35" s="18">
        <f t="shared" si="0"/>
        <v>2</v>
      </c>
      <c r="H35" s="50"/>
      <c r="I35" s="50"/>
      <c r="J35" s="50"/>
      <c r="K35" s="51"/>
      <c r="L35" s="24"/>
      <c r="M35" s="18"/>
    </row>
    <row r="36" spans="1:13" ht="30" customHeight="1">
      <c r="A36" s="18" t="s">
        <v>100</v>
      </c>
      <c r="B36" s="26" t="s">
        <v>101</v>
      </c>
      <c r="C36" s="26"/>
      <c r="D36" s="49"/>
      <c r="E36" s="22">
        <v>2000</v>
      </c>
      <c r="F36" s="18">
        <v>1000</v>
      </c>
      <c r="G36" s="18">
        <f t="shared" si="0"/>
        <v>2</v>
      </c>
      <c r="H36" s="50"/>
      <c r="I36" s="50"/>
      <c r="J36" s="50"/>
      <c r="K36" s="51"/>
      <c r="L36" s="24"/>
      <c r="M36" s="18"/>
    </row>
    <row r="37" spans="1:13" ht="28.5" customHeight="1">
      <c r="A37" s="18" t="s">
        <v>102</v>
      </c>
      <c r="B37" s="26" t="s">
        <v>103</v>
      </c>
      <c r="C37" s="26"/>
      <c r="D37" s="49"/>
      <c r="E37" s="22">
        <v>2000</v>
      </c>
      <c r="F37" s="18">
        <v>1000</v>
      </c>
      <c r="G37" s="18">
        <f t="shared" si="0"/>
        <v>2</v>
      </c>
      <c r="H37" s="50"/>
      <c r="I37" s="50"/>
      <c r="J37" s="50"/>
      <c r="K37" s="51"/>
      <c r="L37" s="24"/>
      <c r="M37" s="18"/>
    </row>
    <row r="38" spans="1:13" ht="29.25" customHeight="1">
      <c r="A38" s="18" t="s">
        <v>104</v>
      </c>
      <c r="B38" s="26" t="s">
        <v>105</v>
      </c>
      <c r="C38" s="26"/>
      <c r="D38" s="49"/>
      <c r="E38" s="22">
        <v>4000</v>
      </c>
      <c r="F38" s="18">
        <v>500</v>
      </c>
      <c r="G38" s="18">
        <f t="shared" si="0"/>
        <v>8</v>
      </c>
      <c r="H38" s="50"/>
      <c r="I38" s="50"/>
      <c r="J38" s="50"/>
      <c r="K38" s="51"/>
      <c r="L38" s="24"/>
      <c r="M38" s="18"/>
    </row>
    <row r="39" spans="1:13" ht="30.75" customHeight="1">
      <c r="A39" s="18" t="s">
        <v>106</v>
      </c>
      <c r="B39" s="26" t="s">
        <v>107</v>
      </c>
      <c r="C39" s="26"/>
      <c r="D39" s="49"/>
      <c r="E39" s="22">
        <v>3000</v>
      </c>
      <c r="F39" s="18">
        <v>500</v>
      </c>
      <c r="G39" s="18">
        <f t="shared" si="0"/>
        <v>6</v>
      </c>
      <c r="H39" s="50"/>
      <c r="I39" s="50"/>
      <c r="J39" s="50"/>
      <c r="K39" s="51"/>
      <c r="L39" s="24"/>
      <c r="M39" s="18"/>
    </row>
    <row r="40" spans="1:13" ht="30" customHeight="1">
      <c r="A40" s="18" t="s">
        <v>108</v>
      </c>
      <c r="B40" s="26" t="s">
        <v>109</v>
      </c>
      <c r="C40" s="26"/>
      <c r="D40" s="49"/>
      <c r="E40" s="22">
        <v>3000</v>
      </c>
      <c r="F40" s="18">
        <v>500</v>
      </c>
      <c r="G40" s="18">
        <f t="shared" si="0"/>
        <v>6</v>
      </c>
      <c r="H40" s="50"/>
      <c r="I40" s="50"/>
      <c r="J40" s="50"/>
      <c r="K40" s="51"/>
      <c r="L40" s="24"/>
      <c r="M40" s="18"/>
    </row>
    <row r="41" spans="1:13" ht="36.75" customHeight="1">
      <c r="A41" s="18" t="s">
        <v>110</v>
      </c>
      <c r="B41" s="26" t="s">
        <v>111</v>
      </c>
      <c r="C41" s="26"/>
      <c r="D41" s="49"/>
      <c r="E41" s="22">
        <v>4000</v>
      </c>
      <c r="F41" s="18">
        <v>1000</v>
      </c>
      <c r="G41" s="18">
        <f t="shared" si="0"/>
        <v>4</v>
      </c>
      <c r="H41" s="50"/>
      <c r="I41" s="50"/>
      <c r="J41" s="50"/>
      <c r="K41" s="51"/>
      <c r="L41" s="24"/>
      <c r="M41" s="18"/>
    </row>
    <row r="42" spans="1:13" ht="38.25" customHeight="1">
      <c r="A42" s="18" t="s">
        <v>112</v>
      </c>
      <c r="B42" s="26" t="s">
        <v>113</v>
      </c>
      <c r="C42" s="26"/>
      <c r="D42" s="49"/>
      <c r="E42" s="22">
        <v>1000</v>
      </c>
      <c r="F42" s="18">
        <v>1000</v>
      </c>
      <c r="G42" s="18">
        <f t="shared" si="0"/>
        <v>1</v>
      </c>
      <c r="H42" s="50"/>
      <c r="I42" s="50"/>
      <c r="J42" s="50"/>
      <c r="K42" s="51"/>
      <c r="L42" s="24"/>
      <c r="M42" s="18"/>
    </row>
    <row r="43" spans="1:13" ht="29.25" customHeight="1">
      <c r="A43" s="18" t="s">
        <v>114</v>
      </c>
      <c r="B43" s="26" t="s">
        <v>115</v>
      </c>
      <c r="C43" s="26"/>
      <c r="D43" s="49"/>
      <c r="E43" s="22">
        <v>4</v>
      </c>
      <c r="F43" s="18">
        <v>1</v>
      </c>
      <c r="G43" s="18">
        <f t="shared" si="0"/>
        <v>4</v>
      </c>
      <c r="H43" s="50"/>
      <c r="I43" s="50"/>
      <c r="J43" s="50"/>
      <c r="K43" s="51"/>
      <c r="L43" s="24"/>
      <c r="M43" s="18"/>
    </row>
    <row r="44" spans="1:13" ht="48.75" customHeight="1">
      <c r="A44" s="18" t="s">
        <v>116</v>
      </c>
      <c r="B44" s="53" t="s">
        <v>117</v>
      </c>
      <c r="C44" s="26"/>
      <c r="D44" s="49"/>
      <c r="E44" s="22">
        <v>204</v>
      </c>
      <c r="F44" s="18">
        <v>12</v>
      </c>
      <c r="G44" s="18">
        <f t="shared" si="0"/>
        <v>17</v>
      </c>
      <c r="H44" s="50"/>
      <c r="I44" s="50"/>
      <c r="J44" s="50"/>
      <c r="K44" s="51"/>
      <c r="L44" s="24"/>
      <c r="M44" s="18"/>
    </row>
    <row r="45" spans="1:13" ht="27" customHeight="1">
      <c r="A45" s="18" t="s">
        <v>118</v>
      </c>
      <c r="B45" s="26" t="s">
        <v>119</v>
      </c>
      <c r="C45" s="26"/>
      <c r="D45" s="49"/>
      <c r="E45" s="22">
        <v>4500</v>
      </c>
      <c r="F45" s="18">
        <v>500</v>
      </c>
      <c r="G45" s="18">
        <f t="shared" si="0"/>
        <v>9</v>
      </c>
      <c r="H45" s="50"/>
      <c r="I45" s="50"/>
      <c r="J45" s="50"/>
      <c r="K45" s="51"/>
      <c r="L45" s="24"/>
      <c r="M45" s="18"/>
    </row>
    <row r="46" spans="1:13" ht="38.25" customHeight="1">
      <c r="A46" s="18" t="s">
        <v>120</v>
      </c>
      <c r="B46" s="26" t="s">
        <v>121</v>
      </c>
      <c r="C46" s="26"/>
      <c r="D46" s="49"/>
      <c r="E46" s="22">
        <v>2</v>
      </c>
      <c r="F46" s="18">
        <v>1</v>
      </c>
      <c r="G46" s="18">
        <f t="shared" si="0"/>
        <v>2</v>
      </c>
      <c r="H46" s="50"/>
      <c r="I46" s="50"/>
      <c r="J46" s="50"/>
      <c r="K46" s="51"/>
      <c r="L46" s="24"/>
      <c r="M46" s="18"/>
    </row>
    <row r="47" spans="1:13" ht="33.75" customHeight="1">
      <c r="A47" s="18" t="s">
        <v>122</v>
      </c>
      <c r="B47" s="26" t="s">
        <v>123</v>
      </c>
      <c r="C47" s="26"/>
      <c r="D47" s="49"/>
      <c r="E47" s="22">
        <v>50</v>
      </c>
      <c r="F47" s="18">
        <v>100</v>
      </c>
      <c r="G47" s="18">
        <f t="shared" si="0"/>
        <v>0.5</v>
      </c>
      <c r="H47" s="50"/>
      <c r="I47" s="50"/>
      <c r="J47" s="50"/>
      <c r="K47" s="51"/>
      <c r="L47" s="24"/>
      <c r="M47" s="18"/>
    </row>
    <row r="48" spans="1:13" ht="34.5" customHeight="1">
      <c r="A48" s="18" t="s">
        <v>124</v>
      </c>
      <c r="B48" s="26" t="s">
        <v>125</v>
      </c>
      <c r="C48" s="26"/>
      <c r="D48" s="49"/>
      <c r="E48" s="22">
        <v>3000</v>
      </c>
      <c r="F48" s="18">
        <v>50</v>
      </c>
      <c r="G48" s="18">
        <f t="shared" si="0"/>
        <v>60</v>
      </c>
      <c r="H48" s="50"/>
      <c r="I48" s="50"/>
      <c r="J48" s="50"/>
      <c r="K48" s="51"/>
      <c r="L48" s="24"/>
      <c r="M48" s="18"/>
    </row>
    <row r="49" spans="1:13" ht="49.5" customHeight="1">
      <c r="A49" s="18" t="s">
        <v>126</v>
      </c>
      <c r="B49" s="26" t="s">
        <v>127</v>
      </c>
      <c r="C49" s="26"/>
      <c r="D49" s="49"/>
      <c r="E49" s="22">
        <v>2</v>
      </c>
      <c r="F49" s="18">
        <v>1</v>
      </c>
      <c r="G49" s="18">
        <f t="shared" si="0"/>
        <v>2</v>
      </c>
      <c r="H49" s="50"/>
      <c r="I49" s="50"/>
      <c r="J49" s="50"/>
      <c r="K49" s="51"/>
      <c r="L49" s="24"/>
      <c r="M49" s="18"/>
    </row>
    <row r="50" spans="1:13" ht="49.5" customHeight="1">
      <c r="A50" s="18" t="s">
        <v>128</v>
      </c>
      <c r="B50" s="26" t="s">
        <v>129</v>
      </c>
      <c r="C50" s="26"/>
      <c r="D50" s="49"/>
      <c r="E50" s="22">
        <v>2</v>
      </c>
      <c r="F50" s="18">
        <v>1</v>
      </c>
      <c r="G50" s="18">
        <f t="shared" si="0"/>
        <v>2</v>
      </c>
      <c r="H50" s="50"/>
      <c r="I50" s="50"/>
      <c r="J50" s="50"/>
      <c r="K50" s="51"/>
      <c r="L50" s="24"/>
      <c r="M50" s="18"/>
    </row>
    <row r="51" spans="1:13" s="69" customFormat="1" ht="24.75" customHeight="1">
      <c r="A51" s="63"/>
      <c r="B51" s="64"/>
      <c r="C51" s="65"/>
      <c r="D51" s="64"/>
      <c r="E51" s="64"/>
      <c r="F51" s="65"/>
      <c r="G51" s="65"/>
      <c r="H51" s="65"/>
      <c r="I51" s="65" t="s">
        <v>130</v>
      </c>
      <c r="J51" s="66"/>
      <c r="K51" s="67"/>
      <c r="L51" s="66"/>
      <c r="M51" s="68"/>
    </row>
    <row r="52" spans="1:13" ht="14.25">
      <c r="A52" s="70" t="s">
        <v>131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4.25">
      <c r="A53" s="71" t="s">
        <v>54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</sheetData>
  <sheetProtection selectLockedCells="1" selectUnlockedCells="1"/>
  <mergeCells count="6">
    <mergeCell ref="A1:B1"/>
    <mergeCell ref="L1:M1"/>
    <mergeCell ref="A2:M2"/>
    <mergeCell ref="A4:M4"/>
    <mergeCell ref="A52:M52"/>
    <mergeCell ref="A53:M5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95" zoomScaleNormal="95" workbookViewId="0" topLeftCell="A1">
      <selection activeCell="H18" sqref="H18"/>
    </sheetView>
  </sheetViews>
  <sheetFormatPr defaultColWidth="9.00390625" defaultRowHeight="12.75"/>
  <cols>
    <col min="1" max="1" width="5.25390625" style="0" customWidth="1"/>
    <col min="2" max="2" width="23.875" style="0" customWidth="1"/>
    <col min="3" max="3" width="8.375" style="0" customWidth="1"/>
    <col min="4" max="4" width="11.875" style="72" customWidth="1"/>
    <col min="5" max="5" width="9.125" style="72" customWidth="1"/>
    <col min="9" max="9" width="9.25390625" style="0" customWidth="1"/>
    <col min="10" max="10" width="10.50390625" style="0" customWidth="1"/>
    <col min="12" max="12" width="10.25390625" style="0" customWidth="1"/>
    <col min="13" max="13" width="9.5039062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32"/>
      <c r="B3" s="33"/>
      <c r="C3" s="45"/>
      <c r="D3" s="33"/>
      <c r="E3" s="21"/>
      <c r="F3" s="32"/>
      <c r="G3" s="32"/>
      <c r="H3" s="42"/>
      <c r="I3" s="42"/>
      <c r="J3" s="32"/>
      <c r="K3" s="32"/>
      <c r="L3" s="32"/>
      <c r="M3" s="32"/>
    </row>
    <row r="4" spans="1:14" ht="14.25">
      <c r="A4" s="73"/>
      <c r="B4" s="74"/>
      <c r="C4" s="72"/>
      <c r="E4" s="75"/>
      <c r="F4" s="73"/>
      <c r="G4" s="73"/>
      <c r="H4" s="76"/>
      <c r="I4" s="76"/>
      <c r="J4" s="76"/>
      <c r="K4" s="73"/>
      <c r="L4" s="73"/>
      <c r="M4" s="73"/>
      <c r="N4" s="73"/>
    </row>
    <row r="5" spans="1:13" ht="14.25" customHeight="1">
      <c r="A5" s="77" t="s">
        <v>132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s="1" customFormat="1" ht="63.75" customHeight="1">
      <c r="A6" s="78" t="s">
        <v>4</v>
      </c>
      <c r="B6" s="78" t="s">
        <v>5</v>
      </c>
      <c r="C6" s="78" t="s">
        <v>6</v>
      </c>
      <c r="D6" s="78" t="s">
        <v>7</v>
      </c>
      <c r="E6" s="79" t="s">
        <v>133</v>
      </c>
      <c r="F6" s="79" t="s">
        <v>9</v>
      </c>
      <c r="G6" s="79" t="s">
        <v>10</v>
      </c>
      <c r="H6" s="80" t="s">
        <v>11</v>
      </c>
      <c r="I6" s="80" t="s">
        <v>12</v>
      </c>
      <c r="J6" s="78" t="s">
        <v>13</v>
      </c>
      <c r="K6" s="78" t="s">
        <v>14</v>
      </c>
      <c r="L6" s="78" t="s">
        <v>15</v>
      </c>
      <c r="M6" s="78" t="s">
        <v>16</v>
      </c>
    </row>
    <row r="7" spans="1:13" ht="14.25">
      <c r="A7" s="81"/>
      <c r="B7" s="82"/>
      <c r="C7" s="82"/>
      <c r="D7" s="78"/>
      <c r="E7" s="83"/>
      <c r="F7" s="81"/>
      <c r="G7" s="84" t="s">
        <v>17</v>
      </c>
      <c r="H7" s="85" t="s">
        <v>18</v>
      </c>
      <c r="I7" s="85"/>
      <c r="J7" s="84" t="s">
        <v>19</v>
      </c>
      <c r="K7" s="84" t="s">
        <v>20</v>
      </c>
      <c r="L7" s="86" t="s">
        <v>21</v>
      </c>
      <c r="M7" s="81"/>
    </row>
    <row r="8" spans="1:13" ht="47.25" customHeight="1">
      <c r="A8" s="81" t="s">
        <v>22</v>
      </c>
      <c r="B8" s="83" t="s">
        <v>134</v>
      </c>
      <c r="C8" s="82"/>
      <c r="D8" s="87"/>
      <c r="E8" s="87">
        <v>1000</v>
      </c>
      <c r="F8" s="81">
        <v>100</v>
      </c>
      <c r="G8" s="81">
        <f aca="true" t="shared" si="0" ref="G8:G10">(E8/F8)</f>
        <v>10</v>
      </c>
      <c r="H8" s="88"/>
      <c r="I8" s="88"/>
      <c r="J8" s="88"/>
      <c r="K8" s="89"/>
      <c r="L8" s="90"/>
      <c r="M8" s="81"/>
    </row>
    <row r="9" spans="1:13" ht="28.5" customHeight="1">
      <c r="A9" s="81" t="s">
        <v>24</v>
      </c>
      <c r="B9" s="83" t="s">
        <v>135</v>
      </c>
      <c r="C9" s="83"/>
      <c r="D9" s="87"/>
      <c r="E9" s="87">
        <v>200</v>
      </c>
      <c r="F9" s="91">
        <v>100</v>
      </c>
      <c r="G9" s="81">
        <f t="shared" si="0"/>
        <v>2</v>
      </c>
      <c r="H9" s="92"/>
      <c r="I9" s="88"/>
      <c r="J9" s="88"/>
      <c r="K9" s="93"/>
      <c r="L9" s="90"/>
      <c r="M9" s="81"/>
    </row>
    <row r="10" spans="1:13" ht="27.75" customHeight="1">
      <c r="A10" s="81" t="s">
        <v>26</v>
      </c>
      <c r="B10" s="83" t="s">
        <v>136</v>
      </c>
      <c r="C10" s="83"/>
      <c r="D10" s="87"/>
      <c r="E10" s="87">
        <v>500</v>
      </c>
      <c r="F10" s="87">
        <v>500</v>
      </c>
      <c r="G10" s="81">
        <f t="shared" si="0"/>
        <v>1</v>
      </c>
      <c r="H10" s="94"/>
      <c r="I10" s="88"/>
      <c r="J10" s="88"/>
      <c r="K10" s="93"/>
      <c r="L10" s="90"/>
      <c r="M10" s="81"/>
    </row>
    <row r="11" spans="1:13" ht="20.25" customHeight="1">
      <c r="A11" s="95"/>
      <c r="B11" s="96"/>
      <c r="C11" s="96"/>
      <c r="D11" s="96"/>
      <c r="E11" s="97"/>
      <c r="F11" s="95"/>
      <c r="G11" s="95"/>
      <c r="H11" s="88" t="s">
        <v>52</v>
      </c>
      <c r="I11" s="88"/>
      <c r="J11" s="88"/>
      <c r="K11" s="98"/>
      <c r="L11" s="99"/>
      <c r="M11" s="98"/>
    </row>
    <row r="12" spans="1:13" ht="14.25">
      <c r="A12" s="73"/>
      <c r="B12" s="74"/>
      <c r="C12" s="72"/>
      <c r="E12" s="100"/>
      <c r="F12" s="73"/>
      <c r="G12" s="73"/>
      <c r="H12" s="76"/>
      <c r="I12" s="76"/>
      <c r="J12" s="73"/>
      <c r="K12" s="73"/>
      <c r="L12" s="73"/>
      <c r="M12" s="73"/>
    </row>
    <row r="13" spans="1:13" s="69" customFormat="1" ht="12.75">
      <c r="A13" s="101" t="s">
        <v>131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s="69" customFormat="1" ht="12.75">
      <c r="A14" s="102" t="s">
        <v>54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</sheetData>
  <sheetProtection selectLockedCells="1" selectUnlockedCells="1"/>
  <mergeCells count="6">
    <mergeCell ref="A1:B1"/>
    <mergeCell ref="L1:M1"/>
    <mergeCell ref="A2:M2"/>
    <mergeCell ref="A5:M5"/>
    <mergeCell ref="A13:M13"/>
    <mergeCell ref="A14:M1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95" zoomScaleNormal="95" zoomScaleSheetLayoutView="80" workbookViewId="0" topLeftCell="A1">
      <selection activeCell="O14" sqref="O14"/>
    </sheetView>
  </sheetViews>
  <sheetFormatPr defaultColWidth="9.00390625" defaultRowHeight="12.75"/>
  <cols>
    <col min="1" max="1" width="4.875" style="0" customWidth="1"/>
    <col min="2" max="2" width="28.00390625" style="0" customWidth="1"/>
    <col min="3" max="3" width="7.375" style="0" customWidth="1"/>
    <col min="4" max="4" width="10.75390625" style="72" customWidth="1"/>
    <col min="5" max="5" width="9.125" style="72" customWidth="1"/>
    <col min="8" max="8" width="8.00390625" style="0" customWidth="1"/>
    <col min="9" max="9" width="9.25390625" style="0" customWidth="1"/>
    <col min="10" max="10" width="10.375" style="0" customWidth="1"/>
    <col min="12" max="12" width="10.75390625" style="0" customWidth="1"/>
    <col min="13" max="13" width="8.62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77" t="s">
        <v>137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69" customHeight="1">
      <c r="A4" s="78" t="s">
        <v>4</v>
      </c>
      <c r="B4" s="78" t="s">
        <v>5</v>
      </c>
      <c r="C4" s="78" t="s">
        <v>6</v>
      </c>
      <c r="D4" s="103" t="s">
        <v>7</v>
      </c>
      <c r="E4" s="79" t="s">
        <v>138</v>
      </c>
      <c r="F4" s="79" t="s">
        <v>139</v>
      </c>
      <c r="G4" s="79" t="s">
        <v>10</v>
      </c>
      <c r="H4" s="104" t="s">
        <v>11</v>
      </c>
      <c r="I4" s="104" t="s">
        <v>140</v>
      </c>
      <c r="J4" s="78" t="s">
        <v>13</v>
      </c>
      <c r="K4" s="78" t="s">
        <v>14</v>
      </c>
      <c r="L4" s="78" t="s">
        <v>15</v>
      </c>
      <c r="M4" s="78" t="s">
        <v>16</v>
      </c>
    </row>
    <row r="5" spans="1:13" ht="14.25">
      <c r="A5" s="81"/>
      <c r="B5" s="82"/>
      <c r="C5" s="82"/>
      <c r="D5" s="84"/>
      <c r="E5" s="83"/>
      <c r="F5" s="81"/>
      <c r="G5" s="84" t="s">
        <v>17</v>
      </c>
      <c r="H5" s="85" t="s">
        <v>18</v>
      </c>
      <c r="I5" s="85"/>
      <c r="J5" s="84" t="s">
        <v>19</v>
      </c>
      <c r="K5" s="84" t="s">
        <v>20</v>
      </c>
      <c r="L5" s="86" t="s">
        <v>21</v>
      </c>
      <c r="M5" s="81"/>
    </row>
    <row r="6" spans="1:13" ht="24.75" customHeight="1">
      <c r="A6" s="87" t="s">
        <v>22</v>
      </c>
      <c r="B6" s="83" t="s">
        <v>141</v>
      </c>
      <c r="C6" s="83"/>
      <c r="D6" s="78"/>
      <c r="E6" s="105">
        <v>1500</v>
      </c>
      <c r="F6" s="87">
        <v>500</v>
      </c>
      <c r="G6" s="87">
        <f aca="true" t="shared" si="0" ref="G6:G18">(E6/F6)</f>
        <v>3</v>
      </c>
      <c r="H6" s="106"/>
      <c r="I6" s="106"/>
      <c r="J6" s="92"/>
      <c r="K6" s="93"/>
      <c r="L6" s="92"/>
      <c r="M6" s="81"/>
    </row>
    <row r="7" spans="1:13" ht="24.75" customHeight="1">
      <c r="A7" s="87" t="s">
        <v>24</v>
      </c>
      <c r="B7" s="83" t="s">
        <v>142</v>
      </c>
      <c r="C7" s="83"/>
      <c r="D7" s="78"/>
      <c r="E7" s="105">
        <v>500</v>
      </c>
      <c r="F7" s="87">
        <v>500</v>
      </c>
      <c r="G7" s="87">
        <f t="shared" si="0"/>
        <v>1</v>
      </c>
      <c r="H7" s="106"/>
      <c r="I7" s="106"/>
      <c r="J7" s="92"/>
      <c r="K7" s="107"/>
      <c r="L7" s="92"/>
      <c r="M7" s="81"/>
    </row>
    <row r="8" spans="1:13" ht="24.75" customHeight="1">
      <c r="A8" s="87" t="s">
        <v>26</v>
      </c>
      <c r="B8" s="83" t="s">
        <v>143</v>
      </c>
      <c r="C8" s="83"/>
      <c r="D8" s="78"/>
      <c r="E8" s="105">
        <v>2000</v>
      </c>
      <c r="F8" s="87">
        <v>500</v>
      </c>
      <c r="G8" s="87">
        <f t="shared" si="0"/>
        <v>4</v>
      </c>
      <c r="H8" s="106"/>
      <c r="I8" s="106"/>
      <c r="J8" s="92"/>
      <c r="K8" s="107"/>
      <c r="L8" s="92"/>
      <c r="M8" s="81"/>
    </row>
    <row r="9" spans="1:13" ht="24.75" customHeight="1">
      <c r="A9" s="87" t="s">
        <v>28</v>
      </c>
      <c r="B9" s="108" t="s">
        <v>144</v>
      </c>
      <c r="C9" s="108"/>
      <c r="D9" s="109"/>
      <c r="E9" s="110">
        <v>6000</v>
      </c>
      <c r="F9" s="111">
        <v>1000</v>
      </c>
      <c r="G9" s="87">
        <f t="shared" si="0"/>
        <v>6</v>
      </c>
      <c r="H9" s="112"/>
      <c r="I9" s="106"/>
      <c r="J9" s="92"/>
      <c r="K9" s="107"/>
      <c r="L9" s="92"/>
      <c r="M9" s="81"/>
    </row>
    <row r="10" spans="1:13" ht="24.75" customHeight="1">
      <c r="A10" s="87" t="s">
        <v>30</v>
      </c>
      <c r="B10" s="108" t="s">
        <v>145</v>
      </c>
      <c r="C10" s="108"/>
      <c r="D10" s="109"/>
      <c r="E10" s="110">
        <v>100</v>
      </c>
      <c r="F10" s="111">
        <v>100</v>
      </c>
      <c r="G10" s="87">
        <f t="shared" si="0"/>
        <v>1</v>
      </c>
      <c r="H10" s="112"/>
      <c r="I10" s="106"/>
      <c r="J10" s="92"/>
      <c r="K10" s="107"/>
      <c r="L10" s="92"/>
      <c r="M10" s="81"/>
    </row>
    <row r="11" spans="1:13" ht="39" customHeight="1">
      <c r="A11" s="87" t="s">
        <v>32</v>
      </c>
      <c r="B11" s="83" t="s">
        <v>146</v>
      </c>
      <c r="C11" s="82"/>
      <c r="D11" s="84"/>
      <c r="E11" s="105">
        <v>10000</v>
      </c>
      <c r="F11" s="81">
        <v>500</v>
      </c>
      <c r="G11" s="87">
        <f t="shared" si="0"/>
        <v>20</v>
      </c>
      <c r="H11" s="113"/>
      <c r="I11" s="106"/>
      <c r="J11" s="92"/>
      <c r="K11" s="107"/>
      <c r="L11" s="92"/>
      <c r="M11" s="81"/>
    </row>
    <row r="12" spans="1:13" ht="24.75" customHeight="1">
      <c r="A12" s="87" t="s">
        <v>34</v>
      </c>
      <c r="B12" s="83" t="s">
        <v>147</v>
      </c>
      <c r="C12" s="82"/>
      <c r="D12" s="84"/>
      <c r="E12" s="105">
        <v>25000</v>
      </c>
      <c r="F12" s="81">
        <v>500</v>
      </c>
      <c r="G12" s="87">
        <f t="shared" si="0"/>
        <v>50</v>
      </c>
      <c r="H12" s="113"/>
      <c r="I12" s="106"/>
      <c r="J12" s="92"/>
      <c r="K12" s="107"/>
      <c r="L12" s="92"/>
      <c r="M12" s="81"/>
    </row>
    <row r="13" spans="1:13" ht="24.75" customHeight="1">
      <c r="A13" s="87" t="s">
        <v>36</v>
      </c>
      <c r="B13" s="83" t="s">
        <v>148</v>
      </c>
      <c r="C13" s="82"/>
      <c r="D13" s="84"/>
      <c r="E13" s="105">
        <v>6000</v>
      </c>
      <c r="F13" s="81">
        <v>1000</v>
      </c>
      <c r="G13" s="87">
        <f t="shared" si="0"/>
        <v>6</v>
      </c>
      <c r="H13" s="113"/>
      <c r="I13" s="106"/>
      <c r="J13" s="92"/>
      <c r="K13" s="107"/>
      <c r="L13" s="92"/>
      <c r="M13" s="81"/>
    </row>
    <row r="14" spans="1:13" ht="44.25" customHeight="1">
      <c r="A14" s="87" t="s">
        <v>38</v>
      </c>
      <c r="B14" s="83" t="s">
        <v>149</v>
      </c>
      <c r="C14" s="82"/>
      <c r="D14" s="84"/>
      <c r="E14" s="105">
        <v>6000</v>
      </c>
      <c r="F14" s="81">
        <v>1000</v>
      </c>
      <c r="G14" s="87">
        <f t="shared" si="0"/>
        <v>6</v>
      </c>
      <c r="H14" s="113"/>
      <c r="I14" s="106"/>
      <c r="J14" s="92"/>
      <c r="K14" s="107"/>
      <c r="L14" s="92"/>
      <c r="M14" s="81"/>
    </row>
    <row r="15" spans="1:13" ht="24.75" customHeight="1">
      <c r="A15" s="87" t="s">
        <v>40</v>
      </c>
      <c r="B15" s="108" t="s">
        <v>150</v>
      </c>
      <c r="C15" s="114"/>
      <c r="D15" s="115"/>
      <c r="E15" s="110">
        <v>6000</v>
      </c>
      <c r="F15" s="116">
        <v>1000</v>
      </c>
      <c r="G15" s="87">
        <f t="shared" si="0"/>
        <v>6</v>
      </c>
      <c r="H15" s="117"/>
      <c r="I15" s="106"/>
      <c r="J15" s="92"/>
      <c r="K15" s="107"/>
      <c r="L15" s="92"/>
      <c r="M15" s="81"/>
    </row>
    <row r="16" spans="1:13" ht="24.75" customHeight="1">
      <c r="A16" s="87" t="s">
        <v>42</v>
      </c>
      <c r="B16" s="108" t="s">
        <v>151</v>
      </c>
      <c r="C16" s="114"/>
      <c r="D16" s="115"/>
      <c r="E16" s="110">
        <v>50</v>
      </c>
      <c r="F16" s="116">
        <v>50</v>
      </c>
      <c r="G16" s="87">
        <f t="shared" si="0"/>
        <v>1</v>
      </c>
      <c r="H16" s="117"/>
      <c r="I16" s="106"/>
      <c r="J16" s="92"/>
      <c r="K16" s="107"/>
      <c r="L16" s="92"/>
      <c r="M16" s="81"/>
    </row>
    <row r="17" spans="1:13" ht="24.75" customHeight="1">
      <c r="A17" s="87" t="s">
        <v>44</v>
      </c>
      <c r="B17" s="83" t="s">
        <v>152</v>
      </c>
      <c r="C17" s="82"/>
      <c r="D17" s="84"/>
      <c r="E17" s="105">
        <v>200</v>
      </c>
      <c r="F17" s="81">
        <v>200</v>
      </c>
      <c r="G17" s="87">
        <f t="shared" si="0"/>
        <v>1</v>
      </c>
      <c r="H17" s="113"/>
      <c r="I17" s="106"/>
      <c r="J17" s="92"/>
      <c r="K17" s="107"/>
      <c r="L17" s="92"/>
      <c r="M17" s="81"/>
    </row>
    <row r="18" spans="1:13" ht="24.75" customHeight="1">
      <c r="A18" s="87" t="s">
        <v>46</v>
      </c>
      <c r="B18" s="83" t="s">
        <v>153</v>
      </c>
      <c r="C18" s="82"/>
      <c r="D18" s="84"/>
      <c r="E18" s="105">
        <v>100</v>
      </c>
      <c r="F18" s="81">
        <v>100</v>
      </c>
      <c r="G18" s="87">
        <f t="shared" si="0"/>
        <v>1</v>
      </c>
      <c r="H18" s="113"/>
      <c r="I18" s="106"/>
      <c r="J18" s="92"/>
      <c r="K18" s="107"/>
      <c r="L18" s="92"/>
      <c r="M18" s="81"/>
    </row>
    <row r="19" spans="1:13" ht="24.75" customHeight="1">
      <c r="A19" s="95"/>
      <c r="B19" s="96"/>
      <c r="C19" s="96"/>
      <c r="D19" s="96"/>
      <c r="E19" s="97"/>
      <c r="F19" s="95"/>
      <c r="G19" s="95"/>
      <c r="I19" s="88" t="s">
        <v>52</v>
      </c>
      <c r="J19" s="88"/>
      <c r="K19" s="98"/>
      <c r="L19" s="88"/>
      <c r="M19" s="98"/>
    </row>
    <row r="20" spans="1:13" s="119" customFormat="1" ht="18" customHeight="1">
      <c r="A20" s="118" t="s">
        <v>154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s="119" customFormat="1" ht="14.25">
      <c r="A21" s="118" t="s">
        <v>155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s="119" customFormat="1" ht="14.25">
      <c r="A22" s="118" t="s">
        <v>156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s="119" customFormat="1" ht="14.25">
      <c r="A23" s="118" t="s">
        <v>157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s="120" customFormat="1" ht="14.25">
      <c r="A24" s="118" t="s">
        <v>131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s="119" customFormat="1" ht="14.25">
      <c r="A25" s="121" t="s">
        <v>54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</sheetData>
  <sheetProtection selectLockedCells="1" selectUnlockedCells="1"/>
  <mergeCells count="10">
    <mergeCell ref="A1:B1"/>
    <mergeCell ref="L1:M1"/>
    <mergeCell ref="A2:M2"/>
    <mergeCell ref="A3:M3"/>
    <mergeCell ref="A20:M20"/>
    <mergeCell ref="A21:M21"/>
    <mergeCell ref="A22:M22"/>
    <mergeCell ref="A23:M23"/>
    <mergeCell ref="A24:M24"/>
    <mergeCell ref="A25:M25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="95" zoomScaleNormal="95" workbookViewId="0" topLeftCell="A1">
      <selection activeCell="P9" sqref="P9"/>
    </sheetView>
  </sheetViews>
  <sheetFormatPr defaultColWidth="9.00390625" defaultRowHeight="12.75"/>
  <cols>
    <col min="1" max="1" width="3.875" style="0" customWidth="1"/>
    <col min="2" max="2" width="24.125" style="0" customWidth="1"/>
    <col min="3" max="3" width="7.375" style="0" customWidth="1"/>
    <col min="4" max="4" width="11.625" style="72" customWidth="1"/>
    <col min="5" max="5" width="8.50390625" style="72" customWidth="1"/>
    <col min="9" max="9" width="10.125" style="0" customWidth="1"/>
    <col min="10" max="10" width="12.625" style="0" customWidth="1"/>
    <col min="12" max="12" width="11.875" style="0" customWidth="1"/>
    <col min="13" max="13" width="13.2539062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77" t="s">
        <v>158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64.5" customHeight="1">
      <c r="A4" s="78" t="s">
        <v>4</v>
      </c>
      <c r="B4" s="78" t="s">
        <v>5</v>
      </c>
      <c r="C4" s="78" t="s">
        <v>6</v>
      </c>
      <c r="D4" s="103" t="s">
        <v>7</v>
      </c>
      <c r="E4" s="79" t="s">
        <v>56</v>
      </c>
      <c r="F4" s="79" t="s">
        <v>9</v>
      </c>
      <c r="G4" s="79" t="s">
        <v>10</v>
      </c>
      <c r="H4" s="104" t="s">
        <v>11</v>
      </c>
      <c r="I4" s="104" t="s">
        <v>159</v>
      </c>
      <c r="J4" s="78" t="s">
        <v>13</v>
      </c>
      <c r="K4" s="78" t="s">
        <v>14</v>
      </c>
      <c r="L4" s="78" t="s">
        <v>15</v>
      </c>
      <c r="M4" s="78" t="s">
        <v>16</v>
      </c>
    </row>
    <row r="5" spans="1:13" ht="14.25">
      <c r="A5" s="81"/>
      <c r="B5" s="82"/>
      <c r="C5" s="82"/>
      <c r="D5" s="84"/>
      <c r="E5" s="83"/>
      <c r="F5" s="81"/>
      <c r="G5" s="84" t="s">
        <v>17</v>
      </c>
      <c r="H5" s="85" t="s">
        <v>18</v>
      </c>
      <c r="I5" s="85"/>
      <c r="J5" s="84" t="s">
        <v>19</v>
      </c>
      <c r="K5" s="84" t="s">
        <v>20</v>
      </c>
      <c r="L5" s="86" t="s">
        <v>21</v>
      </c>
      <c r="M5" s="81"/>
    </row>
    <row r="6" spans="1:13" ht="40.5" customHeight="1">
      <c r="A6" s="81" t="s">
        <v>22</v>
      </c>
      <c r="B6" s="83" t="s">
        <v>160</v>
      </c>
      <c r="C6" s="82"/>
      <c r="D6" s="84"/>
      <c r="E6" s="91">
        <v>1</v>
      </c>
      <c r="F6" s="81">
        <v>1</v>
      </c>
      <c r="G6" s="81">
        <f aca="true" t="shared" si="0" ref="G6:G13">(E6/F6)</f>
        <v>1</v>
      </c>
      <c r="H6" s="88"/>
      <c r="I6" s="88"/>
      <c r="J6" s="92"/>
      <c r="K6" s="107"/>
      <c r="L6" s="92"/>
      <c r="M6" s="81"/>
    </row>
    <row r="7" spans="1:13" ht="42.75" customHeight="1">
      <c r="A7" s="81" t="s">
        <v>24</v>
      </c>
      <c r="B7" s="83" t="s">
        <v>161</v>
      </c>
      <c r="C7" s="82"/>
      <c r="D7" s="84"/>
      <c r="E7" s="81">
        <v>2</v>
      </c>
      <c r="F7" s="81">
        <v>1</v>
      </c>
      <c r="G7" s="81">
        <f t="shared" si="0"/>
        <v>2</v>
      </c>
      <c r="H7" s="88"/>
      <c r="I7" s="88"/>
      <c r="J7" s="92"/>
      <c r="K7" s="107"/>
      <c r="L7" s="92"/>
      <c r="M7" s="81"/>
    </row>
    <row r="8" spans="1:13" ht="42.75" customHeight="1">
      <c r="A8" s="81" t="s">
        <v>26</v>
      </c>
      <c r="B8" s="83" t="s">
        <v>162</v>
      </c>
      <c r="C8" s="82"/>
      <c r="D8" s="84"/>
      <c r="E8" s="91">
        <v>1</v>
      </c>
      <c r="F8" s="81">
        <v>1</v>
      </c>
      <c r="G8" s="81">
        <f t="shared" si="0"/>
        <v>1</v>
      </c>
      <c r="H8" s="88"/>
      <c r="I8" s="88"/>
      <c r="J8" s="92"/>
      <c r="K8" s="107"/>
      <c r="L8" s="92"/>
      <c r="M8" s="81"/>
    </row>
    <row r="9" spans="1:13" ht="46.5" customHeight="1">
      <c r="A9" s="81" t="s">
        <v>28</v>
      </c>
      <c r="B9" s="83" t="s">
        <v>163</v>
      </c>
      <c r="C9" s="82"/>
      <c r="D9" s="84"/>
      <c r="E9" s="81">
        <v>1</v>
      </c>
      <c r="F9" s="81">
        <v>1</v>
      </c>
      <c r="G9" s="81">
        <f t="shared" si="0"/>
        <v>1</v>
      </c>
      <c r="H9" s="88"/>
      <c r="I9" s="88"/>
      <c r="J9" s="92"/>
      <c r="K9" s="107"/>
      <c r="L9" s="92"/>
      <c r="M9" s="81"/>
    </row>
    <row r="10" spans="1:13" ht="43.5" customHeight="1">
      <c r="A10" s="81" t="s">
        <v>30</v>
      </c>
      <c r="B10" s="83" t="s">
        <v>164</v>
      </c>
      <c r="C10" s="82"/>
      <c r="D10" s="84"/>
      <c r="E10" s="81">
        <v>2</v>
      </c>
      <c r="F10" s="81">
        <v>1</v>
      </c>
      <c r="G10" s="81">
        <f t="shared" si="0"/>
        <v>2</v>
      </c>
      <c r="H10" s="88"/>
      <c r="I10" s="88"/>
      <c r="J10" s="92"/>
      <c r="K10" s="107"/>
      <c r="L10" s="92"/>
      <c r="M10" s="81"/>
    </row>
    <row r="11" spans="1:13" ht="42.75" customHeight="1">
      <c r="A11" s="81" t="s">
        <v>32</v>
      </c>
      <c r="B11" s="83" t="s">
        <v>165</v>
      </c>
      <c r="C11" s="82"/>
      <c r="D11" s="84"/>
      <c r="E11" s="81">
        <v>1</v>
      </c>
      <c r="F11" s="81">
        <v>1</v>
      </c>
      <c r="G11" s="81">
        <f t="shared" si="0"/>
        <v>1</v>
      </c>
      <c r="H11" s="88"/>
      <c r="I11" s="88"/>
      <c r="J11" s="92"/>
      <c r="K11" s="107"/>
      <c r="L11" s="92"/>
      <c r="M11" s="81"/>
    </row>
    <row r="12" spans="1:13" ht="42.75" customHeight="1">
      <c r="A12" s="81" t="s">
        <v>34</v>
      </c>
      <c r="B12" s="83" t="s">
        <v>166</v>
      </c>
      <c r="C12" s="82"/>
      <c r="D12" s="84"/>
      <c r="E12" s="81">
        <v>1</v>
      </c>
      <c r="F12" s="81">
        <v>1</v>
      </c>
      <c r="G12" s="81">
        <f t="shared" si="0"/>
        <v>1</v>
      </c>
      <c r="H12" s="88"/>
      <c r="I12" s="88"/>
      <c r="J12" s="92"/>
      <c r="K12" s="107"/>
      <c r="L12" s="92"/>
      <c r="M12" s="81"/>
    </row>
    <row r="13" spans="1:13" ht="48" customHeight="1">
      <c r="A13" s="81" t="s">
        <v>36</v>
      </c>
      <c r="B13" s="83" t="s">
        <v>167</v>
      </c>
      <c r="C13" s="82"/>
      <c r="D13" s="84"/>
      <c r="E13" s="81">
        <v>2</v>
      </c>
      <c r="F13" s="81">
        <v>1</v>
      </c>
      <c r="G13" s="81">
        <f t="shared" si="0"/>
        <v>2</v>
      </c>
      <c r="H13" s="88"/>
      <c r="I13" s="88"/>
      <c r="J13" s="92"/>
      <c r="K13" s="107"/>
      <c r="L13" s="92"/>
      <c r="M13" s="81"/>
    </row>
    <row r="14" spans="1:13" ht="27.75" customHeight="1">
      <c r="A14" s="95"/>
      <c r="B14" s="97"/>
      <c r="C14" s="96"/>
      <c r="D14" s="96"/>
      <c r="E14" s="96"/>
      <c r="F14" s="95"/>
      <c r="G14" s="95"/>
      <c r="I14" s="122" t="s">
        <v>52</v>
      </c>
      <c r="J14" s="122"/>
      <c r="K14" s="123"/>
      <c r="L14" s="122"/>
      <c r="M14" s="123"/>
    </row>
    <row r="15" spans="1:13" ht="14.25">
      <c r="A15" s="73"/>
      <c r="B15" s="100"/>
      <c r="C15" s="72"/>
      <c r="F15" s="73"/>
      <c r="G15" s="73"/>
      <c r="H15" s="76"/>
      <c r="I15" s="76"/>
      <c r="J15" s="73"/>
      <c r="K15" s="73"/>
      <c r="L15" s="73"/>
      <c r="M15" s="73"/>
    </row>
    <row r="16" spans="1:13" ht="14.25">
      <c r="A16" s="101" t="s">
        <v>131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4.25">
      <c r="A17" s="102" t="s">
        <v>54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</sheetData>
  <sheetProtection selectLockedCells="1" selectUnlockedCells="1"/>
  <mergeCells count="6">
    <mergeCell ref="A1:B1"/>
    <mergeCell ref="L1:M1"/>
    <mergeCell ref="A2:M2"/>
    <mergeCell ref="A3:M3"/>
    <mergeCell ref="A16:M16"/>
    <mergeCell ref="A17:M17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95" zoomScaleNormal="95" workbookViewId="0" topLeftCell="A1">
      <selection activeCell="H22" sqref="H22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6.625" style="0" customWidth="1"/>
    <col min="4" max="4" width="10.50390625" style="72" customWidth="1"/>
    <col min="5" max="5" width="9.125" style="72" customWidth="1"/>
    <col min="7" max="7" width="6.625" style="0" customWidth="1"/>
    <col min="9" max="9" width="9.375" style="0" customWidth="1"/>
    <col min="10" max="10" width="11.00390625" style="0" customWidth="1"/>
    <col min="11" max="11" width="11.125" style="0" customWidth="1"/>
    <col min="12" max="12" width="8.625" style="0" customWidth="1"/>
    <col min="13" max="13" width="11.12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14.25">
      <c r="A3" s="77" t="s">
        <v>168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64.5" customHeight="1">
      <c r="A4" s="78" t="s">
        <v>4</v>
      </c>
      <c r="B4" s="78" t="s">
        <v>5</v>
      </c>
      <c r="C4" s="78" t="s">
        <v>6</v>
      </c>
      <c r="D4" s="103" t="s">
        <v>7</v>
      </c>
      <c r="E4" s="79" t="s">
        <v>138</v>
      </c>
      <c r="F4" s="79" t="s">
        <v>9</v>
      </c>
      <c r="G4" s="79"/>
      <c r="H4" s="79" t="s">
        <v>10</v>
      </c>
      <c r="I4" s="80" t="s">
        <v>11</v>
      </c>
      <c r="J4" s="80" t="s">
        <v>169</v>
      </c>
      <c r="K4" s="78" t="s">
        <v>13</v>
      </c>
      <c r="L4" s="78" t="s">
        <v>14</v>
      </c>
      <c r="M4" s="78" t="s">
        <v>15</v>
      </c>
      <c r="N4" s="78" t="s">
        <v>16</v>
      </c>
    </row>
    <row r="5" spans="1:14" ht="14.25">
      <c r="A5" s="81"/>
      <c r="B5" s="82"/>
      <c r="C5" s="82"/>
      <c r="D5" s="78"/>
      <c r="E5" s="82"/>
      <c r="F5" s="81"/>
      <c r="G5" s="81"/>
      <c r="H5" s="84" t="s">
        <v>17</v>
      </c>
      <c r="I5" s="85" t="s">
        <v>18</v>
      </c>
      <c r="J5" s="85"/>
      <c r="K5" s="84" t="s">
        <v>19</v>
      </c>
      <c r="L5" s="84" t="s">
        <v>20</v>
      </c>
      <c r="M5" s="86" t="s">
        <v>21</v>
      </c>
      <c r="N5" s="81"/>
    </row>
    <row r="6" spans="1:14" ht="62.25" customHeight="1">
      <c r="A6" s="116" t="s">
        <v>22</v>
      </c>
      <c r="B6" s="108" t="s">
        <v>170</v>
      </c>
      <c r="C6" s="114"/>
      <c r="D6" s="115"/>
      <c r="E6" s="116">
        <v>720</v>
      </c>
      <c r="F6" s="116">
        <v>720</v>
      </c>
      <c r="G6" s="116" t="s">
        <v>171</v>
      </c>
      <c r="H6" s="116">
        <f aca="true" t="shared" si="0" ref="H6:H8">(E6/F6)</f>
        <v>1</v>
      </c>
      <c r="I6" s="124"/>
      <c r="J6" s="124"/>
      <c r="K6" s="92"/>
      <c r="L6" s="107"/>
      <c r="M6" s="92"/>
      <c r="N6" s="81"/>
    </row>
    <row r="7" spans="1:14" ht="62.25" customHeight="1">
      <c r="A7" s="116" t="s">
        <v>24</v>
      </c>
      <c r="B7" s="83" t="s">
        <v>172</v>
      </c>
      <c r="C7" s="82"/>
      <c r="D7" s="84"/>
      <c r="E7" s="81">
        <v>24</v>
      </c>
      <c r="F7" s="81">
        <v>24</v>
      </c>
      <c r="G7" s="81" t="s">
        <v>171</v>
      </c>
      <c r="H7" s="116">
        <f t="shared" si="0"/>
        <v>1</v>
      </c>
      <c r="I7" s="88"/>
      <c r="J7" s="124"/>
      <c r="K7" s="92"/>
      <c r="L7" s="107"/>
      <c r="M7" s="92"/>
      <c r="N7" s="81"/>
    </row>
    <row r="8" spans="1:14" ht="36" customHeight="1">
      <c r="A8" s="116" t="s">
        <v>26</v>
      </c>
      <c r="B8" s="83" t="s">
        <v>173</v>
      </c>
      <c r="C8" s="82"/>
      <c r="D8" s="84"/>
      <c r="E8" s="125">
        <v>1000</v>
      </c>
      <c r="F8" s="81">
        <v>1000</v>
      </c>
      <c r="G8" s="81" t="s">
        <v>171</v>
      </c>
      <c r="H8" s="116">
        <f t="shared" si="0"/>
        <v>1</v>
      </c>
      <c r="I8" s="88"/>
      <c r="J8" s="124"/>
      <c r="K8" s="92"/>
      <c r="L8" s="126"/>
      <c r="M8" s="92"/>
      <c r="N8" s="81"/>
    </row>
    <row r="9" spans="1:14" ht="33" customHeight="1">
      <c r="A9" s="127"/>
      <c r="B9" s="128" t="s">
        <v>174</v>
      </c>
      <c r="C9" s="128"/>
      <c r="D9" s="128"/>
      <c r="E9" s="128"/>
      <c r="F9" s="127"/>
      <c r="G9" s="127"/>
      <c r="H9" s="129"/>
      <c r="J9" s="88" t="s">
        <v>52</v>
      </c>
      <c r="K9" s="88"/>
      <c r="L9" s="98"/>
      <c r="M9" s="130"/>
      <c r="N9" s="98"/>
    </row>
    <row r="10" spans="1:14" s="69" customFormat="1" ht="12.75">
      <c r="A10" s="101" t="s">
        <v>131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s="69" customFormat="1" ht="12.75">
      <c r="A11" s="101" t="s">
        <v>175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s="69" customFormat="1" ht="12.75">
      <c r="A12" s="131" t="s">
        <v>176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s="69" customFormat="1" ht="12.75">
      <c r="A13" s="131" t="s">
        <v>177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s="69" customFormat="1" ht="12.75">
      <c r="A14" s="132"/>
      <c r="B14" s="133"/>
      <c r="C14" s="133"/>
      <c r="D14" s="133"/>
      <c r="E14" s="133"/>
      <c r="F14" s="132"/>
      <c r="G14" s="132"/>
      <c r="H14" s="132"/>
      <c r="I14" s="134"/>
      <c r="J14" s="134"/>
      <c r="K14" s="132"/>
      <c r="L14" s="132"/>
      <c r="M14" s="132"/>
      <c r="N14" s="132"/>
    </row>
    <row r="15" s="69" customFormat="1" ht="12.75"/>
    <row r="16" spans="12:14" s="69" customFormat="1" ht="12.75" customHeight="1">
      <c r="L16" s="135" t="s">
        <v>54</v>
      </c>
      <c r="M16" s="135"/>
      <c r="N16" s="135"/>
    </row>
  </sheetData>
  <sheetProtection selectLockedCells="1" selectUnlockedCells="1"/>
  <mergeCells count="9">
    <mergeCell ref="A1:B1"/>
    <mergeCell ref="L1:M1"/>
    <mergeCell ref="A2:M2"/>
    <mergeCell ref="A3:N3"/>
    <mergeCell ref="A10:N10"/>
    <mergeCell ref="A11:N11"/>
    <mergeCell ref="A12:N12"/>
    <mergeCell ref="A13:N13"/>
    <mergeCell ref="L16:N16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95" zoomScaleNormal="9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24.50390625" style="0" customWidth="1"/>
    <col min="3" max="3" width="7.375" style="0" customWidth="1"/>
    <col min="4" max="4" width="11.00390625" style="72" customWidth="1"/>
    <col min="5" max="5" width="9.125" style="72" customWidth="1"/>
    <col min="7" max="7" width="6.50390625" style="0" customWidth="1"/>
    <col min="10" max="10" width="9.75390625" style="0" customWidth="1"/>
    <col min="11" max="11" width="10.375" style="0" customWidth="1"/>
    <col min="12" max="12" width="7.875" style="0" customWidth="1"/>
    <col min="13" max="13" width="10.75390625" style="0" customWidth="1"/>
    <col min="14" max="14" width="9.37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14.25">
      <c r="A3" s="77" t="s">
        <v>178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68.25" customHeight="1">
      <c r="A4" s="136" t="s">
        <v>4</v>
      </c>
      <c r="B4" s="136" t="s">
        <v>5</v>
      </c>
      <c r="C4" s="136" t="s">
        <v>6</v>
      </c>
      <c r="D4" s="137" t="s">
        <v>7</v>
      </c>
      <c r="E4" s="138" t="s">
        <v>138</v>
      </c>
      <c r="F4" s="138" t="s">
        <v>9</v>
      </c>
      <c r="G4" s="138"/>
      <c r="H4" s="138" t="s">
        <v>10</v>
      </c>
      <c r="I4" s="139" t="s">
        <v>11</v>
      </c>
      <c r="J4" s="139" t="s">
        <v>179</v>
      </c>
      <c r="K4" s="136" t="s">
        <v>13</v>
      </c>
      <c r="L4" s="136" t="s">
        <v>14</v>
      </c>
      <c r="M4" s="136" t="s">
        <v>15</v>
      </c>
      <c r="N4" s="136" t="s">
        <v>16</v>
      </c>
    </row>
    <row r="5" spans="1:14" ht="14.25">
      <c r="A5" s="140"/>
      <c r="B5" s="141"/>
      <c r="C5" s="141"/>
      <c r="D5" s="142"/>
      <c r="E5" s="141"/>
      <c r="F5" s="140"/>
      <c r="G5" s="140"/>
      <c r="H5" s="143" t="s">
        <v>17</v>
      </c>
      <c r="I5" s="144" t="s">
        <v>18</v>
      </c>
      <c r="J5" s="144"/>
      <c r="K5" s="143" t="s">
        <v>19</v>
      </c>
      <c r="L5" s="143" t="s">
        <v>20</v>
      </c>
      <c r="M5" s="145" t="s">
        <v>21</v>
      </c>
      <c r="N5" s="140"/>
    </row>
    <row r="6" spans="1:14" ht="55.5" customHeight="1">
      <c r="A6" s="140" t="s">
        <v>22</v>
      </c>
      <c r="B6" s="146" t="s">
        <v>180</v>
      </c>
      <c r="C6" s="141"/>
      <c r="D6" s="143"/>
      <c r="E6" s="140">
        <v>240</v>
      </c>
      <c r="F6" s="140"/>
      <c r="G6" s="140"/>
      <c r="H6" s="140"/>
      <c r="I6" s="147"/>
      <c r="J6" s="147"/>
      <c r="K6" s="148"/>
      <c r="L6" s="149"/>
      <c r="M6" s="148"/>
      <c r="N6" s="140"/>
    </row>
    <row r="7" spans="1:14" ht="63" customHeight="1">
      <c r="A7" s="140" t="s">
        <v>24</v>
      </c>
      <c r="B7" s="146" t="s">
        <v>181</v>
      </c>
      <c r="C7" s="141"/>
      <c r="D7" s="143"/>
      <c r="E7" s="140">
        <v>240</v>
      </c>
      <c r="F7" s="140"/>
      <c r="G7" s="140"/>
      <c r="H7" s="140"/>
      <c r="I7" s="147"/>
      <c r="J7" s="147"/>
      <c r="K7" s="148"/>
      <c r="L7" s="149"/>
      <c r="M7" s="148"/>
      <c r="N7" s="140"/>
    </row>
    <row r="8" spans="1:14" ht="54.75" customHeight="1">
      <c r="A8" s="140" t="s">
        <v>26</v>
      </c>
      <c r="B8" s="146" t="s">
        <v>182</v>
      </c>
      <c r="C8" s="141"/>
      <c r="D8" s="143"/>
      <c r="E8" s="140">
        <v>240</v>
      </c>
      <c r="F8" s="140"/>
      <c r="G8" s="140"/>
      <c r="H8" s="140"/>
      <c r="I8" s="147"/>
      <c r="J8" s="147"/>
      <c r="K8" s="148"/>
      <c r="L8" s="149"/>
      <c r="M8" s="148"/>
      <c r="N8" s="140"/>
    </row>
    <row r="9" spans="1:14" ht="63" customHeight="1">
      <c r="A9" s="140" t="s">
        <v>28</v>
      </c>
      <c r="B9" s="146" t="s">
        <v>183</v>
      </c>
      <c r="C9" s="141"/>
      <c r="D9" s="143"/>
      <c r="E9" s="140">
        <v>240</v>
      </c>
      <c r="F9" s="140"/>
      <c r="G9" s="140"/>
      <c r="H9" s="140"/>
      <c r="I9" s="147"/>
      <c r="J9" s="147"/>
      <c r="K9" s="148"/>
      <c r="L9" s="149"/>
      <c r="M9" s="148"/>
      <c r="N9" s="140"/>
    </row>
    <row r="10" spans="1:14" ht="61.5" customHeight="1">
      <c r="A10" s="140" t="s">
        <v>30</v>
      </c>
      <c r="B10" s="146" t="s">
        <v>184</v>
      </c>
      <c r="C10" s="141"/>
      <c r="D10" s="143"/>
      <c r="E10" s="140">
        <v>360</v>
      </c>
      <c r="F10" s="140"/>
      <c r="G10" s="140"/>
      <c r="H10" s="140"/>
      <c r="I10" s="147"/>
      <c r="J10" s="147"/>
      <c r="K10" s="148"/>
      <c r="L10" s="149"/>
      <c r="M10" s="148"/>
      <c r="N10" s="140"/>
    </row>
    <row r="11" spans="1:14" ht="62.25" customHeight="1">
      <c r="A11" s="140" t="s">
        <v>32</v>
      </c>
      <c r="B11" s="146" t="s">
        <v>185</v>
      </c>
      <c r="C11" s="141"/>
      <c r="D11" s="143"/>
      <c r="E11" s="140">
        <v>360</v>
      </c>
      <c r="F11" s="140"/>
      <c r="G11" s="140"/>
      <c r="H11" s="140"/>
      <c r="I11" s="147"/>
      <c r="J11" s="147"/>
      <c r="K11" s="148"/>
      <c r="L11" s="149"/>
      <c r="M11" s="148"/>
      <c r="N11" s="140"/>
    </row>
    <row r="12" spans="1:14" ht="30" customHeight="1">
      <c r="A12" s="140" t="s">
        <v>34</v>
      </c>
      <c r="B12" s="146" t="s">
        <v>186</v>
      </c>
      <c r="C12" s="141"/>
      <c r="D12" s="143"/>
      <c r="E12" s="140">
        <v>2</v>
      </c>
      <c r="F12" s="140"/>
      <c r="G12" s="140"/>
      <c r="H12" s="140"/>
      <c r="I12" s="150"/>
      <c r="J12" s="147"/>
      <c r="K12" s="148"/>
      <c r="L12" s="149"/>
      <c r="M12" s="148"/>
      <c r="N12" s="140"/>
    </row>
    <row r="13" spans="1:14" ht="20.25" customHeight="1">
      <c r="A13" s="132"/>
      <c r="B13" s="133"/>
      <c r="C13" s="133"/>
      <c r="D13" s="133"/>
      <c r="E13" s="133"/>
      <c r="F13" s="132"/>
      <c r="G13" s="132"/>
      <c r="H13" s="132"/>
      <c r="J13" s="140" t="s">
        <v>130</v>
      </c>
      <c r="K13" s="150"/>
      <c r="L13" s="151"/>
      <c r="M13" s="150"/>
      <c r="N13" s="151"/>
    </row>
    <row r="14" spans="1:14" ht="14.25">
      <c r="A14" s="101" t="s">
        <v>131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4.25">
      <c r="A15" s="131" t="s">
        <v>187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14.25">
      <c r="A16" s="131" t="s">
        <v>188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2:14" ht="14.25" customHeight="1">
      <c r="L17" s="135" t="s">
        <v>54</v>
      </c>
      <c r="M17" s="135"/>
      <c r="N17" s="135"/>
    </row>
  </sheetData>
  <sheetProtection selectLockedCells="1" selectUnlockedCells="1"/>
  <mergeCells count="8">
    <mergeCell ref="A1:B1"/>
    <mergeCell ref="L1:M1"/>
    <mergeCell ref="A2:M2"/>
    <mergeCell ref="A3:N3"/>
    <mergeCell ref="A14:N14"/>
    <mergeCell ref="A15:N15"/>
    <mergeCell ref="A16:N16"/>
    <mergeCell ref="L17:N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="95" zoomScaleNormal="95" workbookViewId="0" topLeftCell="A1">
      <selection activeCell="O16" sqref="O16"/>
    </sheetView>
  </sheetViews>
  <sheetFormatPr defaultColWidth="9.00390625" defaultRowHeight="12.75"/>
  <cols>
    <col min="1" max="1" width="4.125" style="0" customWidth="1"/>
    <col min="2" max="2" width="29.25390625" style="0" customWidth="1"/>
    <col min="3" max="3" width="7.75390625" style="0" customWidth="1"/>
    <col min="4" max="4" width="11.25390625" style="72" customWidth="1"/>
    <col min="5" max="5" width="7.875" style="72" customWidth="1"/>
    <col min="6" max="6" width="7.00390625" style="0" customWidth="1"/>
    <col min="8" max="8" width="8.875" style="0" customWidth="1"/>
    <col min="9" max="9" width="9.25390625" style="0" customWidth="1"/>
    <col min="10" max="10" width="10.25390625" style="0" customWidth="1"/>
    <col min="12" max="12" width="10.75390625" style="0" customWidth="1"/>
    <col min="13" max="13" width="9.2539062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77" t="s">
        <v>189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59.25" customHeight="1">
      <c r="A4" s="78" t="s">
        <v>4</v>
      </c>
      <c r="B4" s="78" t="s">
        <v>5</v>
      </c>
      <c r="C4" s="78" t="s">
        <v>6</v>
      </c>
      <c r="D4" s="103" t="s">
        <v>7</v>
      </c>
      <c r="E4" s="79" t="s">
        <v>190</v>
      </c>
      <c r="F4" s="79" t="s">
        <v>9</v>
      </c>
      <c r="G4" s="79" t="s">
        <v>10</v>
      </c>
      <c r="H4" s="80" t="s">
        <v>11</v>
      </c>
      <c r="I4" s="80" t="s">
        <v>12</v>
      </c>
      <c r="J4" s="78" t="s">
        <v>13</v>
      </c>
      <c r="K4" s="78" t="s">
        <v>14</v>
      </c>
      <c r="L4" s="78" t="s">
        <v>15</v>
      </c>
      <c r="M4" s="78" t="s">
        <v>16</v>
      </c>
    </row>
    <row r="5" spans="1:13" ht="14.25">
      <c r="A5" s="81"/>
      <c r="B5" s="82"/>
      <c r="C5" s="82"/>
      <c r="D5" s="78"/>
      <c r="E5" s="82"/>
      <c r="F5" s="81"/>
      <c r="G5" s="84" t="s">
        <v>17</v>
      </c>
      <c r="H5" s="85" t="s">
        <v>18</v>
      </c>
      <c r="I5" s="85"/>
      <c r="J5" s="84" t="s">
        <v>19</v>
      </c>
      <c r="K5" s="84" t="s">
        <v>20</v>
      </c>
      <c r="L5" s="86" t="s">
        <v>21</v>
      </c>
      <c r="M5" s="81"/>
    </row>
    <row r="6" spans="1:13" ht="24.75" customHeight="1">
      <c r="A6" s="81" t="s">
        <v>22</v>
      </c>
      <c r="B6" s="83" t="s">
        <v>191</v>
      </c>
      <c r="C6" s="82"/>
      <c r="D6" s="78"/>
      <c r="E6" s="87">
        <v>100</v>
      </c>
      <c r="F6" s="81">
        <v>50</v>
      </c>
      <c r="G6" s="81">
        <f aca="true" t="shared" si="0" ref="G6:G17">(E6/F6)</f>
        <v>2</v>
      </c>
      <c r="H6" s="88"/>
      <c r="I6" s="88"/>
      <c r="J6" s="92"/>
      <c r="K6" s="107"/>
      <c r="L6" s="152"/>
      <c r="M6" s="81"/>
    </row>
    <row r="7" spans="1:13" ht="35.25" customHeight="1">
      <c r="A7" s="81" t="s">
        <v>24</v>
      </c>
      <c r="B7" s="83" t="s">
        <v>192</v>
      </c>
      <c r="C7" s="82"/>
      <c r="D7" s="78"/>
      <c r="E7" s="87">
        <v>500</v>
      </c>
      <c r="F7" s="81">
        <v>25</v>
      </c>
      <c r="G7" s="81">
        <f t="shared" si="0"/>
        <v>20</v>
      </c>
      <c r="H7" s="88"/>
      <c r="I7" s="88"/>
      <c r="J7" s="92"/>
      <c r="K7" s="107"/>
      <c r="L7" s="152"/>
      <c r="M7" s="81"/>
    </row>
    <row r="8" spans="1:13" ht="21" customHeight="1">
      <c r="A8" s="81" t="s">
        <v>26</v>
      </c>
      <c r="B8" s="83" t="s">
        <v>193</v>
      </c>
      <c r="C8" s="82"/>
      <c r="D8" s="78"/>
      <c r="E8" s="87">
        <v>200</v>
      </c>
      <c r="F8" s="81">
        <v>100</v>
      </c>
      <c r="G8" s="81">
        <f t="shared" si="0"/>
        <v>2</v>
      </c>
      <c r="H8" s="88"/>
      <c r="I8" s="88"/>
      <c r="J8" s="92"/>
      <c r="K8" s="107"/>
      <c r="L8" s="152"/>
      <c r="M8" s="81"/>
    </row>
    <row r="9" spans="1:13" ht="21.75" customHeight="1">
      <c r="A9" s="81" t="s">
        <v>28</v>
      </c>
      <c r="B9" s="83" t="s">
        <v>194</v>
      </c>
      <c r="C9" s="82"/>
      <c r="D9" s="78"/>
      <c r="E9" s="87">
        <v>100</v>
      </c>
      <c r="F9" s="81">
        <v>100</v>
      </c>
      <c r="G9" s="81">
        <f t="shared" si="0"/>
        <v>1</v>
      </c>
      <c r="H9" s="88"/>
      <c r="I9" s="88"/>
      <c r="J9" s="92"/>
      <c r="K9" s="107"/>
      <c r="L9" s="152"/>
      <c r="M9" s="81"/>
    </row>
    <row r="10" spans="1:13" ht="19.5" customHeight="1">
      <c r="A10" s="81" t="s">
        <v>30</v>
      </c>
      <c r="B10" s="83" t="s">
        <v>195</v>
      </c>
      <c r="C10" s="82"/>
      <c r="D10" s="78"/>
      <c r="E10" s="87">
        <v>300</v>
      </c>
      <c r="F10" s="81">
        <v>100</v>
      </c>
      <c r="G10" s="81">
        <f t="shared" si="0"/>
        <v>3</v>
      </c>
      <c r="H10" s="88"/>
      <c r="I10" s="88"/>
      <c r="J10" s="92"/>
      <c r="K10" s="107"/>
      <c r="L10" s="152"/>
      <c r="M10" s="81"/>
    </row>
    <row r="11" spans="1:13" ht="49.5" customHeight="1">
      <c r="A11" s="81" t="s">
        <v>32</v>
      </c>
      <c r="B11" s="83" t="s">
        <v>196</v>
      </c>
      <c r="C11" s="82"/>
      <c r="D11" s="78"/>
      <c r="E11" s="87">
        <v>75</v>
      </c>
      <c r="F11" s="81">
        <v>25</v>
      </c>
      <c r="G11" s="81">
        <f t="shared" si="0"/>
        <v>3</v>
      </c>
      <c r="H11" s="88"/>
      <c r="I11" s="88"/>
      <c r="J11" s="92"/>
      <c r="K11" s="107"/>
      <c r="L11" s="152"/>
      <c r="M11" s="81"/>
    </row>
    <row r="12" spans="1:13" ht="27" customHeight="1">
      <c r="A12" s="81" t="s">
        <v>34</v>
      </c>
      <c r="B12" s="83" t="s">
        <v>197</v>
      </c>
      <c r="C12" s="82"/>
      <c r="D12" s="78"/>
      <c r="E12" s="87">
        <v>200</v>
      </c>
      <c r="F12" s="81">
        <v>100</v>
      </c>
      <c r="G12" s="81">
        <f t="shared" si="0"/>
        <v>2</v>
      </c>
      <c r="H12" s="88"/>
      <c r="I12" s="88"/>
      <c r="J12" s="92"/>
      <c r="K12" s="107"/>
      <c r="L12" s="152"/>
      <c r="M12" s="81"/>
    </row>
    <row r="13" spans="1:13" ht="48.75" customHeight="1">
      <c r="A13" s="81" t="s">
        <v>36</v>
      </c>
      <c r="B13" s="108" t="s">
        <v>198</v>
      </c>
      <c r="C13" s="116"/>
      <c r="D13" s="109"/>
      <c r="E13" s="111">
        <v>500</v>
      </c>
      <c r="F13" s="116">
        <v>50</v>
      </c>
      <c r="G13" s="81">
        <f t="shared" si="0"/>
        <v>10</v>
      </c>
      <c r="H13" s="124"/>
      <c r="I13" s="88"/>
      <c r="J13" s="92"/>
      <c r="K13" s="107"/>
      <c r="L13" s="152"/>
      <c r="M13" s="81"/>
    </row>
    <row r="14" spans="1:13" ht="34.5" customHeight="1">
      <c r="A14" s="81" t="s">
        <v>38</v>
      </c>
      <c r="B14" s="153" t="s">
        <v>199</v>
      </c>
      <c r="C14" s="81"/>
      <c r="D14" s="78"/>
      <c r="E14" s="87">
        <v>25</v>
      </c>
      <c r="F14" s="81">
        <v>25</v>
      </c>
      <c r="G14" s="81">
        <f t="shared" si="0"/>
        <v>1</v>
      </c>
      <c r="H14" s="88"/>
      <c r="I14" s="88"/>
      <c r="J14" s="92"/>
      <c r="K14" s="107"/>
      <c r="L14" s="152"/>
      <c r="M14" s="81"/>
    </row>
    <row r="15" spans="1:13" ht="30.75" customHeight="1">
      <c r="A15" s="81" t="s">
        <v>40</v>
      </c>
      <c r="B15" s="83" t="s">
        <v>200</v>
      </c>
      <c r="C15" s="81"/>
      <c r="D15" s="78"/>
      <c r="E15" s="87">
        <v>25</v>
      </c>
      <c r="F15" s="81">
        <v>25</v>
      </c>
      <c r="G15" s="81">
        <f t="shared" si="0"/>
        <v>1</v>
      </c>
      <c r="H15" s="88"/>
      <c r="I15" s="88"/>
      <c r="J15" s="92"/>
      <c r="K15" s="107"/>
      <c r="L15" s="152"/>
      <c r="M15" s="81"/>
    </row>
    <row r="16" spans="1:13" ht="67.5" customHeight="1">
      <c r="A16" s="81" t="s">
        <v>42</v>
      </c>
      <c r="B16" s="83" t="s">
        <v>201</v>
      </c>
      <c r="C16" s="81"/>
      <c r="D16" s="84"/>
      <c r="E16" s="81">
        <v>250</v>
      </c>
      <c r="F16" s="81">
        <v>25</v>
      </c>
      <c r="G16" s="81">
        <f t="shared" si="0"/>
        <v>10</v>
      </c>
      <c r="H16" s="88"/>
      <c r="I16" s="88"/>
      <c r="J16" s="92"/>
      <c r="K16" s="107"/>
      <c r="L16" s="152"/>
      <c r="M16" s="81"/>
    </row>
    <row r="17" spans="1:13" ht="67.5" customHeight="1">
      <c r="A17" s="81" t="s">
        <v>44</v>
      </c>
      <c r="B17" s="83" t="s">
        <v>202</v>
      </c>
      <c r="C17" s="81"/>
      <c r="D17" s="84"/>
      <c r="E17" s="81">
        <v>100</v>
      </c>
      <c r="F17" s="81">
        <v>25</v>
      </c>
      <c r="G17" s="81">
        <f t="shared" si="0"/>
        <v>4</v>
      </c>
      <c r="H17" s="88"/>
      <c r="I17" s="88"/>
      <c r="J17" s="92"/>
      <c r="K17" s="107"/>
      <c r="L17" s="152"/>
      <c r="M17" s="81"/>
    </row>
    <row r="18" spans="1:13" ht="27" customHeight="1">
      <c r="A18" s="95"/>
      <c r="B18" s="96"/>
      <c r="C18" s="96"/>
      <c r="D18" s="96"/>
      <c r="E18" s="96"/>
      <c r="F18" s="95"/>
      <c r="G18" s="95"/>
      <c r="I18" s="88" t="s">
        <v>52</v>
      </c>
      <c r="J18" s="88"/>
      <c r="K18" s="98"/>
      <c r="L18" s="88"/>
      <c r="M18" s="98"/>
    </row>
    <row r="19" spans="1:13" ht="14.25">
      <c r="A19" s="101" t="s">
        <v>203</v>
      </c>
      <c r="B19" s="101"/>
      <c r="C19" s="101"/>
      <c r="D19" s="101"/>
      <c r="E19" s="101"/>
      <c r="F19" s="101"/>
      <c r="G19" s="101"/>
      <c r="H19" s="101"/>
      <c r="I19" s="101"/>
      <c r="J19" s="101">
        <f>SUM(J6:J17)</f>
        <v>0</v>
      </c>
      <c r="K19" s="101"/>
      <c r="L19" s="101">
        <f>SUM(L6:L17)</f>
        <v>0</v>
      </c>
      <c r="M19" s="101"/>
    </row>
    <row r="20" spans="1:13" ht="14.25">
      <c r="A20" s="101" t="s">
        <v>204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4.25">
      <c r="A21" s="101" t="s">
        <v>205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4.25">
      <c r="A22" s="101" t="s">
        <v>206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4.25">
      <c r="A23" s="101" t="s">
        <v>131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0:13" ht="14.25" customHeight="1">
      <c r="J24" s="135" t="s">
        <v>54</v>
      </c>
      <c r="K24" s="135"/>
      <c r="L24" s="135"/>
      <c r="M24" s="135"/>
    </row>
  </sheetData>
  <sheetProtection selectLockedCells="1" selectUnlockedCells="1"/>
  <mergeCells count="10">
    <mergeCell ref="A1:B1"/>
    <mergeCell ref="L1:M1"/>
    <mergeCell ref="A2:M2"/>
    <mergeCell ref="A3:M3"/>
    <mergeCell ref="A19:M19"/>
    <mergeCell ref="A20:M20"/>
    <mergeCell ref="A21:M21"/>
    <mergeCell ref="A22:M22"/>
    <mergeCell ref="A23:M23"/>
    <mergeCell ref="J24:M24"/>
  </mergeCells>
  <printOptions/>
  <pageMargins left="0.5902777777777778" right="0.5902777777777778" top="0.39375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="95" zoomScaleNormal="95" workbookViewId="0" topLeftCell="A1">
      <selection activeCell="N6" sqref="N6"/>
    </sheetView>
  </sheetViews>
  <sheetFormatPr defaultColWidth="9.00390625" defaultRowHeight="12.75"/>
  <cols>
    <col min="1" max="1" width="4.125" style="0" customWidth="1"/>
    <col min="2" max="2" width="30.25390625" style="0" customWidth="1"/>
    <col min="3" max="3" width="7.75390625" style="0" customWidth="1"/>
    <col min="4" max="4" width="11.00390625" style="72" customWidth="1"/>
    <col min="5" max="5" width="7.75390625" style="72" customWidth="1"/>
    <col min="6" max="6" width="7.25390625" style="0" customWidth="1"/>
    <col min="7" max="7" width="7.00390625" style="0" customWidth="1"/>
    <col min="8" max="8" width="8.00390625" style="0" customWidth="1"/>
    <col min="9" max="9" width="8.125" style="0" customWidth="1"/>
    <col min="10" max="10" width="9.25390625" style="0" customWidth="1"/>
    <col min="12" max="12" width="10.25390625" style="0" customWidth="1"/>
    <col min="13" max="13" width="10.875" style="0" customWidth="1"/>
  </cols>
  <sheetData>
    <row r="1" spans="1:13" s="8" customFormat="1" ht="12.75">
      <c r="A1" s="41" t="s">
        <v>0</v>
      </c>
      <c r="B1" s="41"/>
      <c r="C1" s="33"/>
      <c r="D1" s="33"/>
      <c r="E1" s="34"/>
      <c r="F1" s="32"/>
      <c r="G1" s="32"/>
      <c r="H1" s="42"/>
      <c r="I1" s="42"/>
      <c r="J1" s="14"/>
      <c r="K1" s="32"/>
      <c r="L1" s="43" t="s">
        <v>1</v>
      </c>
      <c r="M1" s="43"/>
    </row>
    <row r="2" spans="1:13" s="8" customFormat="1" ht="12.7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101" t="s">
        <v>207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4" ht="76.5" customHeight="1">
      <c r="A4" s="78" t="s">
        <v>4</v>
      </c>
      <c r="B4" s="78" t="s">
        <v>5</v>
      </c>
      <c r="C4" s="78" t="s">
        <v>6</v>
      </c>
      <c r="D4" s="103" t="s">
        <v>7</v>
      </c>
      <c r="E4" s="79" t="s">
        <v>208</v>
      </c>
      <c r="F4" s="79" t="s">
        <v>9</v>
      </c>
      <c r="G4" s="79" t="s">
        <v>10</v>
      </c>
      <c r="H4" s="104" t="s">
        <v>11</v>
      </c>
      <c r="I4" s="104" t="s">
        <v>169</v>
      </c>
      <c r="J4" s="78" t="s">
        <v>13</v>
      </c>
      <c r="K4" s="78" t="s">
        <v>14</v>
      </c>
      <c r="L4" s="78" t="s">
        <v>15</v>
      </c>
      <c r="M4" s="78" t="s">
        <v>16</v>
      </c>
      <c r="N4" s="154"/>
    </row>
    <row r="5" spans="1:14" ht="14.25">
      <c r="A5" s="81"/>
      <c r="B5" s="82"/>
      <c r="C5" s="82"/>
      <c r="D5" s="78"/>
      <c r="E5" s="82"/>
      <c r="F5" s="81"/>
      <c r="G5" s="84" t="s">
        <v>17</v>
      </c>
      <c r="H5" s="85" t="s">
        <v>18</v>
      </c>
      <c r="I5" s="85"/>
      <c r="J5" s="84" t="s">
        <v>19</v>
      </c>
      <c r="K5" s="84" t="s">
        <v>20</v>
      </c>
      <c r="L5" s="86" t="s">
        <v>21</v>
      </c>
      <c r="M5" s="81"/>
      <c r="N5" s="154"/>
    </row>
    <row r="6" spans="1:14" ht="57.75" customHeight="1">
      <c r="A6" s="81" t="s">
        <v>22</v>
      </c>
      <c r="B6" s="155" t="s">
        <v>209</v>
      </c>
      <c r="C6" s="82"/>
      <c r="D6" s="156"/>
      <c r="E6" s="125">
        <v>24000</v>
      </c>
      <c r="F6" s="81">
        <v>100</v>
      </c>
      <c r="G6" s="81">
        <f aca="true" t="shared" si="0" ref="G6:G19">(E6/F6)</f>
        <v>240</v>
      </c>
      <c r="H6" s="88"/>
      <c r="I6" s="88"/>
      <c r="J6" s="92"/>
      <c r="K6" s="107"/>
      <c r="L6" s="152"/>
      <c r="M6" s="81"/>
      <c r="N6" s="154"/>
    </row>
    <row r="7" spans="1:14" ht="54.75" customHeight="1">
      <c r="A7" s="81" t="s">
        <v>24</v>
      </c>
      <c r="B7" s="155" t="s">
        <v>210</v>
      </c>
      <c r="C7" s="82"/>
      <c r="D7" s="156"/>
      <c r="E7" s="125">
        <v>2000</v>
      </c>
      <c r="F7" s="81">
        <v>50</v>
      </c>
      <c r="G7" s="81">
        <f t="shared" si="0"/>
        <v>40</v>
      </c>
      <c r="H7" s="88"/>
      <c r="I7" s="88"/>
      <c r="J7" s="92"/>
      <c r="K7" s="107"/>
      <c r="L7" s="152"/>
      <c r="M7" s="81"/>
      <c r="N7" s="154"/>
    </row>
    <row r="8" spans="1:14" ht="54.75" customHeight="1">
      <c r="A8" s="81" t="s">
        <v>26</v>
      </c>
      <c r="B8" s="83" t="s">
        <v>211</v>
      </c>
      <c r="C8" s="82"/>
      <c r="D8" s="156"/>
      <c r="E8" s="125">
        <v>1700</v>
      </c>
      <c r="F8" s="81">
        <v>100</v>
      </c>
      <c r="G8" s="81">
        <f t="shared" si="0"/>
        <v>17</v>
      </c>
      <c r="H8" s="88"/>
      <c r="I8" s="88"/>
      <c r="J8" s="92"/>
      <c r="K8" s="107"/>
      <c r="L8" s="152"/>
      <c r="M8" s="81"/>
      <c r="N8" s="154"/>
    </row>
    <row r="9" spans="1:14" ht="36.75" customHeight="1">
      <c r="A9" s="81" t="s">
        <v>28</v>
      </c>
      <c r="B9" s="155" t="s">
        <v>212</v>
      </c>
      <c r="C9" s="82"/>
      <c r="D9" s="84"/>
      <c r="E9" s="81">
        <v>500</v>
      </c>
      <c r="F9" s="81">
        <v>50</v>
      </c>
      <c r="G9" s="81">
        <f t="shared" si="0"/>
        <v>10</v>
      </c>
      <c r="H9" s="88"/>
      <c r="I9" s="88"/>
      <c r="J9" s="92"/>
      <c r="K9" s="107"/>
      <c r="L9" s="152"/>
      <c r="M9" s="81"/>
      <c r="N9" s="154"/>
    </row>
    <row r="10" spans="1:14" ht="49.5" customHeight="1">
      <c r="A10" s="81" t="s">
        <v>30</v>
      </c>
      <c r="B10" s="83" t="s">
        <v>213</v>
      </c>
      <c r="C10" s="82"/>
      <c r="D10" s="78"/>
      <c r="E10" s="87">
        <v>300</v>
      </c>
      <c r="F10" s="81">
        <v>50</v>
      </c>
      <c r="G10" s="81">
        <f t="shared" si="0"/>
        <v>6</v>
      </c>
      <c r="H10" s="88"/>
      <c r="I10" s="88"/>
      <c r="J10" s="92"/>
      <c r="K10" s="107"/>
      <c r="L10" s="152"/>
      <c r="M10" s="81"/>
      <c r="N10" s="154"/>
    </row>
    <row r="11" spans="1:14" ht="30" customHeight="1">
      <c r="A11" s="81" t="s">
        <v>32</v>
      </c>
      <c r="B11" s="155" t="s">
        <v>214</v>
      </c>
      <c r="C11" s="82"/>
      <c r="D11" s="84"/>
      <c r="E11" s="125">
        <v>4000</v>
      </c>
      <c r="F11" s="81">
        <v>1000</v>
      </c>
      <c r="G11" s="81">
        <f t="shared" si="0"/>
        <v>4</v>
      </c>
      <c r="H11" s="88"/>
      <c r="I11" s="88"/>
      <c r="J11" s="92"/>
      <c r="K11" s="107"/>
      <c r="L11" s="152"/>
      <c r="M11" s="81"/>
      <c r="N11" s="154"/>
    </row>
    <row r="12" spans="1:14" ht="56.25" customHeight="1">
      <c r="A12" s="81" t="s">
        <v>34</v>
      </c>
      <c r="B12" s="83" t="s">
        <v>215</v>
      </c>
      <c r="C12" s="82"/>
      <c r="D12" s="156"/>
      <c r="E12" s="125">
        <v>2500</v>
      </c>
      <c r="F12" s="81">
        <v>50</v>
      </c>
      <c r="G12" s="81">
        <f t="shared" si="0"/>
        <v>50</v>
      </c>
      <c r="H12" s="88"/>
      <c r="I12" s="88"/>
      <c r="J12" s="92"/>
      <c r="K12" s="107"/>
      <c r="L12" s="152"/>
      <c r="M12" s="81"/>
      <c r="N12" s="154"/>
    </row>
    <row r="13" spans="1:14" ht="38.25" customHeight="1">
      <c r="A13" s="81" t="s">
        <v>36</v>
      </c>
      <c r="B13" s="83" t="s">
        <v>216</v>
      </c>
      <c r="C13" s="82"/>
      <c r="D13" s="156"/>
      <c r="E13" s="125">
        <v>3000</v>
      </c>
      <c r="F13" s="81">
        <v>100</v>
      </c>
      <c r="G13" s="81">
        <f t="shared" si="0"/>
        <v>30</v>
      </c>
      <c r="H13" s="88"/>
      <c r="I13" s="88"/>
      <c r="J13" s="92"/>
      <c r="K13" s="107"/>
      <c r="L13" s="152"/>
      <c r="M13" s="81"/>
      <c r="N13" s="154"/>
    </row>
    <row r="14" spans="1:14" ht="39.75" customHeight="1">
      <c r="A14" s="81" t="s">
        <v>38</v>
      </c>
      <c r="B14" s="83" t="s">
        <v>217</v>
      </c>
      <c r="C14" s="82"/>
      <c r="D14" s="156"/>
      <c r="E14" s="125">
        <v>30000</v>
      </c>
      <c r="F14" s="81">
        <v>100</v>
      </c>
      <c r="G14" s="81">
        <f t="shared" si="0"/>
        <v>300</v>
      </c>
      <c r="H14" s="88"/>
      <c r="I14" s="88"/>
      <c r="J14" s="92"/>
      <c r="K14" s="107"/>
      <c r="L14" s="152"/>
      <c r="M14" s="81"/>
      <c r="N14" s="154"/>
    </row>
    <row r="15" spans="1:14" ht="49.5" customHeight="1">
      <c r="A15" s="81" t="s">
        <v>40</v>
      </c>
      <c r="B15" s="83" t="s">
        <v>218</v>
      </c>
      <c r="C15" s="82"/>
      <c r="D15" s="156"/>
      <c r="E15" s="125">
        <v>15000</v>
      </c>
      <c r="F15" s="81">
        <v>100</v>
      </c>
      <c r="G15" s="81">
        <f t="shared" si="0"/>
        <v>150</v>
      </c>
      <c r="H15" s="88"/>
      <c r="I15" s="88"/>
      <c r="J15" s="92"/>
      <c r="K15" s="107"/>
      <c r="L15" s="152"/>
      <c r="M15" s="81"/>
      <c r="N15" s="154"/>
    </row>
    <row r="16" spans="1:14" ht="26.25" customHeight="1">
      <c r="A16" s="81" t="s">
        <v>42</v>
      </c>
      <c r="B16" s="83" t="s">
        <v>219</v>
      </c>
      <c r="C16" s="82"/>
      <c r="D16" s="156"/>
      <c r="E16" s="125">
        <v>300</v>
      </c>
      <c r="F16" s="81">
        <v>100</v>
      </c>
      <c r="G16" s="81">
        <f t="shared" si="0"/>
        <v>3</v>
      </c>
      <c r="H16" s="88"/>
      <c r="I16" s="88"/>
      <c r="J16" s="92"/>
      <c r="K16" s="107"/>
      <c r="L16" s="152"/>
      <c r="M16" s="81"/>
      <c r="N16" s="154"/>
    </row>
    <row r="17" spans="1:14" ht="27" customHeight="1">
      <c r="A17" s="81" t="s">
        <v>44</v>
      </c>
      <c r="B17" s="83" t="s">
        <v>220</v>
      </c>
      <c r="C17" s="82"/>
      <c r="D17" s="156"/>
      <c r="E17" s="125">
        <v>800</v>
      </c>
      <c r="F17" s="81">
        <v>100</v>
      </c>
      <c r="G17" s="81">
        <f t="shared" si="0"/>
        <v>8</v>
      </c>
      <c r="H17" s="88"/>
      <c r="I17" s="88"/>
      <c r="J17" s="92"/>
      <c r="K17" s="107"/>
      <c r="L17" s="152"/>
      <c r="M17" s="81"/>
      <c r="N17" s="154"/>
    </row>
    <row r="18" spans="1:14" ht="36" customHeight="1">
      <c r="A18" s="81" t="s">
        <v>46</v>
      </c>
      <c r="B18" s="83" t="s">
        <v>221</v>
      </c>
      <c r="C18" s="82"/>
      <c r="D18" s="156"/>
      <c r="E18" s="125">
        <v>1000</v>
      </c>
      <c r="F18" s="81">
        <v>100</v>
      </c>
      <c r="G18" s="81">
        <f t="shared" si="0"/>
        <v>10</v>
      </c>
      <c r="H18" s="88"/>
      <c r="I18" s="88"/>
      <c r="J18" s="92"/>
      <c r="K18" s="107"/>
      <c r="L18" s="152"/>
      <c r="M18" s="81"/>
      <c r="N18" s="154"/>
    </row>
    <row r="19" spans="1:14" ht="30" customHeight="1">
      <c r="A19" s="81" t="s">
        <v>48</v>
      </c>
      <c r="B19" s="83" t="s">
        <v>222</v>
      </c>
      <c r="C19" s="82"/>
      <c r="D19" s="84"/>
      <c r="E19" s="81">
        <v>300</v>
      </c>
      <c r="F19" s="157">
        <v>100</v>
      </c>
      <c r="G19" s="81">
        <f t="shared" si="0"/>
        <v>3</v>
      </c>
      <c r="H19" s="88"/>
      <c r="I19" s="88"/>
      <c r="J19" s="92"/>
      <c r="K19" s="107"/>
      <c r="L19" s="152"/>
      <c r="M19" s="81"/>
      <c r="N19" s="154"/>
    </row>
    <row r="20" spans="1:14" ht="26.25" customHeight="1">
      <c r="A20" s="81"/>
      <c r="B20" s="158"/>
      <c r="C20" s="128"/>
      <c r="D20" s="159"/>
      <c r="E20" s="127"/>
      <c r="F20" s="127"/>
      <c r="G20" s="129"/>
      <c r="I20" s="88" t="s">
        <v>130</v>
      </c>
      <c r="J20" s="92"/>
      <c r="K20" s="160"/>
      <c r="L20" s="92"/>
      <c r="M20" s="98"/>
      <c r="N20" s="154"/>
    </row>
    <row r="21" spans="1:14" s="163" customFormat="1" ht="20.25" customHeight="1">
      <c r="A21" s="161" t="s">
        <v>223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s="163" customFormat="1" ht="30" customHeight="1">
      <c r="A22" s="161" t="s">
        <v>224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</row>
    <row r="23" spans="1:14" s="163" customFormat="1" ht="14.25" customHeight="1">
      <c r="A23" s="164" t="s">
        <v>131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2"/>
    </row>
    <row r="24" spans="1:14" ht="14.25">
      <c r="A24" s="154"/>
      <c r="B24" s="154"/>
      <c r="C24" s="96"/>
      <c r="D24" s="96"/>
      <c r="E24" s="96"/>
      <c r="F24" s="95"/>
      <c r="G24" s="95"/>
      <c r="H24" s="165"/>
      <c r="I24" s="165"/>
      <c r="J24" s="95"/>
      <c r="K24" s="95"/>
      <c r="L24" s="95"/>
      <c r="M24" s="154"/>
      <c r="N24" s="154"/>
    </row>
    <row r="25" spans="1:14" ht="14.25" customHeight="1">
      <c r="A25" s="154"/>
      <c r="B25" s="154"/>
      <c r="C25" s="96"/>
      <c r="D25" s="96"/>
      <c r="E25" s="96"/>
      <c r="F25" s="95"/>
      <c r="G25" s="95"/>
      <c r="H25" s="165"/>
      <c r="I25" s="165"/>
      <c r="J25" s="95"/>
      <c r="K25" s="135" t="s">
        <v>54</v>
      </c>
      <c r="L25" s="135"/>
      <c r="M25" s="135"/>
      <c r="N25" s="154"/>
    </row>
  </sheetData>
  <sheetProtection selectLockedCells="1" selectUnlockedCells="1"/>
  <mergeCells count="8">
    <mergeCell ref="A1:B1"/>
    <mergeCell ref="L1:M1"/>
    <mergeCell ref="A2:M2"/>
    <mergeCell ref="A3:M3"/>
    <mergeCell ref="A21:M21"/>
    <mergeCell ref="A22:M22"/>
    <mergeCell ref="A23:M23"/>
    <mergeCell ref="K25:M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2017-01-31T10:47:12Z</cp:lastPrinted>
  <dcterms:modified xsi:type="dcterms:W3CDTF">2017-02-01T10:06:34Z</dcterms:modified>
  <cp:category/>
  <cp:version/>
  <cp:contentType/>
  <cp:contentStatus/>
  <cp:revision>246</cp:revision>
</cp:coreProperties>
</file>